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ferre\OneDrive\Área de Trabalho\Teletrabalho TRT\Planilha Estimativa\2021\"/>
    </mc:Choice>
  </mc:AlternateContent>
  <xr:revisionPtr revIDLastSave="0" documentId="13_ncr:1_{3A3892C4-13A0-4681-88BD-FD0131A6C5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DOS e Estimativa" sheetId="1" r:id="rId1"/>
    <sheet name="Cálculo da Estimativa" sheetId="2" state="hidden" r:id="rId2"/>
  </sheets>
  <definedNames>
    <definedName name="Excel_BuiltIn_Print_Area" localSheetId="1">'DADOS e Estimativa'!$B$21:$Q$41</definedName>
    <definedName name="Excel_BuiltIn_Print_Area" localSheetId="0">'DADOS e Estimativa'!$B$3:$R$7</definedName>
    <definedName name="Excel_BuiltIn_Print_Area_2_1">'Cálculo da Estimativa'!$A$1:$K$13</definedName>
    <definedName name="Excel_BuiltIn_Print_Titles" localSheetId="1">'Cálculo da Estimativa'!$A$1:$HR$4</definedName>
    <definedName name="Excel_BuiltIn_Print_Titles" localSheetId="0">'DADOS e Estimativa'!$B$3:$HW$6</definedName>
  </definedNames>
  <calcPr calcId="181029"/>
  <extLst>
    <ext uri="GoogleSheetsCustomDataVersion1">
      <go:sheetsCustomData xmlns:go="http://customooxmlschemas.google.com/" r:id="rId6" roundtripDataSignature="AMtx7mi9z2SrQn/R3bc78QNy0SctHQA1Sw=="/>
    </ext>
  </extLst>
</workbook>
</file>

<file path=xl/calcChain.xml><?xml version="1.0" encoding="utf-8"?>
<calcChain xmlns="http://schemas.openxmlformats.org/spreadsheetml/2006/main">
  <c r="M36" i="1" l="1"/>
  <c r="I36" i="1"/>
  <c r="H36" i="1"/>
  <c r="E36" i="1"/>
  <c r="D36" i="1"/>
  <c r="C36" i="1"/>
  <c r="B36" i="1"/>
  <c r="M35" i="1"/>
  <c r="I35" i="1"/>
  <c r="H35" i="1"/>
  <c r="E35" i="1"/>
  <c r="D35" i="1"/>
  <c r="C35" i="1"/>
  <c r="B35" i="1"/>
  <c r="M34" i="1"/>
  <c r="I34" i="1"/>
  <c r="H34" i="1"/>
  <c r="E34" i="1"/>
  <c r="D34" i="1"/>
  <c r="C34" i="1"/>
  <c r="B34" i="1"/>
  <c r="M33" i="1"/>
  <c r="I33" i="1"/>
  <c r="H33" i="1"/>
  <c r="E33" i="1"/>
  <c r="D33" i="1"/>
  <c r="C33" i="1"/>
  <c r="B33" i="1"/>
  <c r="M32" i="1"/>
  <c r="I32" i="1"/>
  <c r="H32" i="1"/>
  <c r="E32" i="1"/>
  <c r="D32" i="1"/>
  <c r="C32" i="1"/>
  <c r="B32" i="1"/>
  <c r="M31" i="1"/>
  <c r="I31" i="1"/>
  <c r="H31" i="1"/>
  <c r="E31" i="1"/>
  <c r="D31" i="1"/>
  <c r="C31" i="1"/>
  <c r="B31" i="1"/>
  <c r="E30" i="1"/>
  <c r="D30" i="1"/>
  <c r="C30" i="1"/>
  <c r="B30" i="1"/>
  <c r="M29" i="1"/>
  <c r="J29" i="1"/>
  <c r="E29" i="1"/>
  <c r="D29" i="1"/>
  <c r="C29" i="1"/>
  <c r="B29" i="1"/>
  <c r="M28" i="1"/>
  <c r="J28" i="1"/>
  <c r="E28" i="1"/>
  <c r="D28" i="1"/>
  <c r="C28" i="1"/>
  <c r="B28" i="1"/>
  <c r="M27" i="1"/>
  <c r="E27" i="1"/>
  <c r="D27" i="1"/>
  <c r="C27" i="1"/>
  <c r="B27" i="1"/>
  <c r="E26" i="1"/>
  <c r="D26" i="1"/>
  <c r="C26" i="1"/>
  <c r="B26" i="1"/>
  <c r="M25" i="1"/>
  <c r="J25" i="1"/>
  <c r="I25" i="1"/>
  <c r="E25" i="1"/>
  <c r="D25" i="1"/>
  <c r="C25" i="1"/>
  <c r="B25" i="1"/>
  <c r="N24" i="1"/>
  <c r="H24" i="1"/>
  <c r="G24" i="1"/>
  <c r="F24" i="1"/>
  <c r="N23" i="1"/>
  <c r="M23" i="1"/>
  <c r="L23" i="1"/>
  <c r="K23" i="1"/>
  <c r="J23" i="1"/>
  <c r="I23" i="1"/>
  <c r="H23" i="1"/>
  <c r="G23" i="1"/>
  <c r="F23" i="1"/>
  <c r="N22" i="1"/>
  <c r="L22" i="1"/>
  <c r="K22" i="1"/>
  <c r="J22" i="1"/>
  <c r="I22" i="1"/>
  <c r="H22" i="1"/>
  <c r="G22" i="1"/>
  <c r="F22" i="1"/>
  <c r="N21" i="1"/>
  <c r="H21" i="1"/>
  <c r="G21" i="1"/>
  <c r="F21" i="1"/>
  <c r="P18" i="1"/>
  <c r="O18" i="1"/>
  <c r="R18" i="1" s="1"/>
  <c r="P17" i="1"/>
  <c r="O17" i="1"/>
  <c r="R17" i="1" s="1"/>
  <c r="P16" i="1"/>
  <c r="O16" i="1"/>
  <c r="R16" i="1" s="1"/>
  <c r="P15" i="1"/>
  <c r="O15" i="1"/>
  <c r="R15" i="1" s="1"/>
  <c r="P14" i="1"/>
  <c r="O14" i="1"/>
  <c r="R14" i="1" s="1"/>
  <c r="P13" i="1"/>
  <c r="O13" i="1"/>
  <c r="R13" i="1" s="1"/>
  <c r="P12" i="1"/>
  <c r="O12" i="1"/>
  <c r="R12" i="1" s="1"/>
  <c r="P11" i="1"/>
  <c r="O11" i="1"/>
  <c r="R11" i="1" s="1"/>
  <c r="P10" i="1"/>
  <c r="O10" i="1"/>
  <c r="R10" i="1" s="1"/>
  <c r="P9" i="1"/>
  <c r="O9" i="1"/>
  <c r="R9" i="1" s="1"/>
  <c r="P8" i="1"/>
  <c r="O8" i="1"/>
  <c r="R8" i="1" s="1"/>
  <c r="P7" i="1"/>
  <c r="O7" i="1"/>
  <c r="R7" i="1" s="1"/>
  <c r="Q7" i="1" l="1"/>
  <c r="Q8" i="1"/>
  <c r="Q9" i="1"/>
  <c r="Q10" i="1"/>
  <c r="Q11" i="1"/>
  <c r="Q12" i="1"/>
  <c r="Q13" i="1"/>
  <c r="Q14" i="1"/>
  <c r="Q15" i="1"/>
  <c r="Q16" i="1"/>
  <c r="Q17" i="1"/>
  <c r="Q18" i="1"/>
  <c r="L36" i="1" l="1"/>
  <c r="K36" i="1"/>
  <c r="G36" i="1"/>
  <c r="N36" i="1"/>
  <c r="J36" i="1"/>
  <c r="F36" i="1"/>
  <c r="K35" i="1"/>
  <c r="G35" i="1"/>
  <c r="N35" i="1"/>
  <c r="J35" i="1"/>
  <c r="F35" i="1"/>
  <c r="L35" i="1"/>
  <c r="K27" i="1"/>
  <c r="G27" i="1"/>
  <c r="N27" i="1"/>
  <c r="J27" i="1"/>
  <c r="F27" i="1"/>
  <c r="O27" i="1" s="1"/>
  <c r="Q27" i="1" s="1"/>
  <c r="I27" i="1"/>
  <c r="L27" i="1"/>
  <c r="H27" i="1"/>
  <c r="N34" i="1"/>
  <c r="J34" i="1"/>
  <c r="F34" i="1"/>
  <c r="L34" i="1"/>
  <c r="K34" i="1"/>
  <c r="G34" i="1"/>
  <c r="N30" i="1"/>
  <c r="J30" i="1"/>
  <c r="F30" i="1"/>
  <c r="M30" i="1"/>
  <c r="I30" i="1"/>
  <c r="L30" i="1"/>
  <c r="H30" i="1"/>
  <c r="K30" i="1"/>
  <c r="G30" i="1"/>
  <c r="N26" i="1"/>
  <c r="J26" i="1"/>
  <c r="F26" i="1"/>
  <c r="M26" i="1"/>
  <c r="I26" i="1"/>
  <c r="L26" i="1"/>
  <c r="H26" i="1"/>
  <c r="K26" i="1"/>
  <c r="G26" i="1"/>
  <c r="L32" i="1"/>
  <c r="K32" i="1"/>
  <c r="G32" i="1"/>
  <c r="N32" i="1"/>
  <c r="J32" i="1"/>
  <c r="F32" i="1"/>
  <c r="L28" i="1"/>
  <c r="H28" i="1"/>
  <c r="K28" i="1"/>
  <c r="G28" i="1"/>
  <c r="N28" i="1"/>
  <c r="F28" i="1"/>
  <c r="I28" i="1"/>
  <c r="K31" i="1"/>
  <c r="G31" i="1"/>
  <c r="N31" i="1"/>
  <c r="J31" i="1"/>
  <c r="F31" i="1"/>
  <c r="L31" i="1"/>
  <c r="L33" i="1"/>
  <c r="K33" i="1"/>
  <c r="G33" i="1"/>
  <c r="N33" i="1"/>
  <c r="J33" i="1"/>
  <c r="F33" i="1"/>
  <c r="O33" i="1" s="1"/>
  <c r="Q33" i="1" s="1"/>
  <c r="I29" i="1"/>
  <c r="L29" i="1"/>
  <c r="H29" i="1"/>
  <c r="K29" i="1"/>
  <c r="G29" i="1"/>
  <c r="N29" i="1"/>
  <c r="F29" i="1"/>
  <c r="L25" i="1"/>
  <c r="H25" i="1"/>
  <c r="K25" i="1"/>
  <c r="G25" i="1"/>
  <c r="N25" i="1"/>
  <c r="F25" i="1"/>
  <c r="O29" i="1" l="1"/>
  <c r="Q29" i="1" s="1"/>
  <c r="O34" i="1"/>
  <c r="Q34" i="1" s="1"/>
  <c r="O35" i="1"/>
  <c r="Q35" i="1" s="1"/>
  <c r="O30" i="1"/>
  <c r="Q30" i="1" s="1"/>
  <c r="O28" i="1"/>
  <c r="Q28" i="1" s="1"/>
  <c r="O25" i="1"/>
  <c r="Q25" i="1" s="1"/>
  <c r="O31" i="1"/>
  <c r="Q31" i="1" s="1"/>
  <c r="O32" i="1"/>
  <c r="Q32" i="1" s="1"/>
  <c r="O26" i="1"/>
  <c r="Q26" i="1" s="1"/>
  <c r="O36" i="1"/>
  <c r="Q36" i="1" s="1"/>
  <c r="D1" i="1" l="1"/>
</calcChain>
</file>

<file path=xl/sharedStrings.xml><?xml version="1.0" encoding="utf-8"?>
<sst xmlns="http://schemas.openxmlformats.org/spreadsheetml/2006/main" count="61" uniqueCount="45">
  <si>
    <t>VALOR TOTAL ESTIMADO</t>
  </si>
  <si>
    <t>Média ( - )</t>
  </si>
  <si>
    <t>Média ( + )</t>
  </si>
  <si>
    <t>Grupo</t>
  </si>
  <si>
    <t>Item</t>
  </si>
  <si>
    <t>Descrição</t>
  </si>
  <si>
    <t>Média</t>
  </si>
  <si>
    <t>Desvio</t>
  </si>
  <si>
    <t>D. Padrão</t>
  </si>
  <si>
    <t>ARMA</t>
  </si>
  <si>
    <t>SAFESTORE</t>
  </si>
  <si>
    <t>IRONTEX</t>
  </si>
  <si>
    <t>BANCO DE PREÇOS 1</t>
  </si>
  <si>
    <t>BANCO DE PREÇOS 2</t>
  </si>
  <si>
    <t>BANCO DE PREÇOS 3</t>
  </si>
  <si>
    <t>BANCO DE PREÇOS 4</t>
  </si>
  <si>
    <t>BANCO DE PREÇOS 5</t>
  </si>
  <si>
    <t>DEFENCER (DOC. 04)</t>
  </si>
  <si>
    <t>Aritmética</t>
  </si>
  <si>
    <t>Padrão</t>
  </si>
  <si>
    <t>Mínimo</t>
  </si>
  <si>
    <t>Máximo</t>
  </si>
  <si>
    <t>Qtde</t>
  </si>
  <si>
    <t>Unidade</t>
  </si>
  <si>
    <t>Aceitável</t>
  </si>
  <si>
    <r>
      <rPr>
        <sz val="9"/>
        <color theme="1"/>
        <rFont val="Arial"/>
      </rPr>
      <t>Coletes Balísticos tipo Extrafit</t>
    </r>
    <r>
      <rPr>
        <b/>
        <sz val="9"/>
        <color theme="1"/>
        <rFont val="Arial"/>
      </rPr>
      <t xml:space="preserve"> (DISSIMULADOS)</t>
    </r>
    <r>
      <rPr>
        <sz val="9"/>
        <color theme="1"/>
        <rFont val="Arial"/>
      </rPr>
      <t xml:space="preserve"> – NIJ Standard 0101.04 - Nível II, na cor preta. Tamanho P - Masculino. </t>
    </r>
  </si>
  <si>
    <t>unidade</t>
  </si>
  <si>
    <r>
      <rPr>
        <sz val="9"/>
        <color theme="1"/>
        <rFont val="Arial"/>
      </rPr>
      <t xml:space="preserve">Coletes Balísticos tipo Extrafit </t>
    </r>
    <r>
      <rPr>
        <b/>
        <sz val="9"/>
        <color theme="1"/>
        <rFont val="Arial"/>
      </rPr>
      <t>(DISSIMULADOS)</t>
    </r>
    <r>
      <rPr>
        <sz val="9"/>
        <color theme="1"/>
        <rFont val="Arial"/>
      </rPr>
      <t xml:space="preserve"> – NIJ Standard 0101.04 - Nível II, na cor preta. Tamanho M – Masculino.</t>
    </r>
  </si>
  <si>
    <r>
      <rPr>
        <sz val="9"/>
        <color theme="1"/>
        <rFont val="Arial"/>
      </rPr>
      <t xml:space="preserve">Coletes Balísticos tipo Extrafit </t>
    </r>
    <r>
      <rPr>
        <b/>
        <sz val="9"/>
        <color theme="1"/>
        <rFont val="Arial"/>
      </rPr>
      <t>(DISSIMULADOS)</t>
    </r>
    <r>
      <rPr>
        <sz val="9"/>
        <color theme="1"/>
        <rFont val="Arial"/>
      </rPr>
      <t xml:space="preserve"> – NIJ Standard 0101.04 - Nível II, na cor preta. Tamanho G – Masculino.</t>
    </r>
  </si>
  <si>
    <r>
      <rPr>
        <sz val="9"/>
        <color theme="1"/>
        <rFont val="Arial"/>
      </rPr>
      <t xml:space="preserve">Coletes Balísticos tipo Extrafit </t>
    </r>
    <r>
      <rPr>
        <b/>
        <sz val="9"/>
        <color theme="1"/>
        <rFont val="Arial"/>
      </rPr>
      <t>(DISSIMULADOS)</t>
    </r>
    <r>
      <rPr>
        <sz val="9"/>
        <color theme="1"/>
        <rFont val="Arial"/>
      </rPr>
      <t xml:space="preserve"> – NIJ Standard 0101.04 - Nível II, na cor preta. Tamanho GG – Masculino.</t>
    </r>
  </si>
  <si>
    <r>
      <rPr>
        <sz val="9"/>
        <color theme="1"/>
        <rFont val="Arial"/>
      </rPr>
      <t xml:space="preserve">Coletes Balísticos tipo Extrafit </t>
    </r>
    <r>
      <rPr>
        <b/>
        <sz val="9"/>
        <color theme="1"/>
        <rFont val="Arial"/>
      </rPr>
      <t>(DISSIMULADOS)</t>
    </r>
    <r>
      <rPr>
        <sz val="9"/>
        <color theme="1"/>
        <rFont val="Arial"/>
      </rPr>
      <t xml:space="preserve"> – NIJ Standard 0101.04 - Nível II, na cor preta. Tamanho P – Feminino.</t>
    </r>
  </si>
  <si>
    <r>
      <rPr>
        <sz val="9"/>
        <color theme="1"/>
        <rFont val="Arial"/>
      </rPr>
      <t xml:space="preserve">Coletes Balísticos tipo Extrafit </t>
    </r>
    <r>
      <rPr>
        <b/>
        <sz val="9"/>
        <color theme="1"/>
        <rFont val="Arial"/>
      </rPr>
      <t>(DISSIMULADOS)</t>
    </r>
    <r>
      <rPr>
        <sz val="9"/>
        <color theme="1"/>
        <rFont val="Arial"/>
      </rPr>
      <t xml:space="preserve"> – NIJ Standard 0101.04 - Nível II, na cor preta. Tamanho M – Feminino.</t>
    </r>
  </si>
  <si>
    <r>
      <rPr>
        <sz val="9"/>
        <color theme="1"/>
        <rFont val="Arial"/>
      </rPr>
      <t xml:space="preserve">Coletes Balísticos Ostensivos </t>
    </r>
    <r>
      <rPr>
        <b/>
        <sz val="9"/>
        <color theme="1"/>
        <rFont val="Arial"/>
      </rPr>
      <t>(OPERACIONAIS)</t>
    </r>
    <r>
      <rPr>
        <sz val="9"/>
        <color theme="1"/>
        <rFont val="Arial"/>
      </rPr>
      <t xml:space="preserve"> – NIJ Standard 0101.04 - Nível II, com capa sobressalente, na cor preta. Tamanho P – Masculino.</t>
    </r>
  </si>
  <si>
    <r>
      <rPr>
        <sz val="9"/>
        <color theme="1"/>
        <rFont val="Arial"/>
      </rPr>
      <t xml:space="preserve">Coletes Balísticos Ostensivos </t>
    </r>
    <r>
      <rPr>
        <b/>
        <sz val="9"/>
        <color theme="1"/>
        <rFont val="Arial"/>
      </rPr>
      <t>(OPERACIONAIS)</t>
    </r>
    <r>
      <rPr>
        <sz val="9"/>
        <color theme="1"/>
        <rFont val="Arial"/>
      </rPr>
      <t xml:space="preserve"> – NIJ Standard 0101.04 - Nível II, com capa sobressalente, na cor preta. Tamanho M – Masculino.</t>
    </r>
  </si>
  <si>
    <r>
      <rPr>
        <sz val="9"/>
        <color theme="1"/>
        <rFont val="Arial"/>
      </rPr>
      <t xml:space="preserve">Coletes Balísticos Ostensivos </t>
    </r>
    <r>
      <rPr>
        <b/>
        <sz val="9"/>
        <color theme="1"/>
        <rFont val="Arial"/>
      </rPr>
      <t>(OPERACIONAIS)</t>
    </r>
    <r>
      <rPr>
        <sz val="9"/>
        <color theme="1"/>
        <rFont val="Arial"/>
      </rPr>
      <t xml:space="preserve"> – NIJ Standard 0101.04 - Nível II, com capa sobressalente, na cor preta. Tamanho G – Masculino. </t>
    </r>
  </si>
  <si>
    <r>
      <rPr>
        <sz val="9"/>
        <color theme="1"/>
        <rFont val="Arial"/>
      </rPr>
      <t xml:space="preserve">Coletes Balísticos Ostensivos </t>
    </r>
    <r>
      <rPr>
        <b/>
        <sz val="9"/>
        <color theme="1"/>
        <rFont val="Arial"/>
      </rPr>
      <t>(OPERACIONAIS)</t>
    </r>
    <r>
      <rPr>
        <sz val="9"/>
        <color theme="1"/>
        <rFont val="Arial"/>
      </rPr>
      <t xml:space="preserve"> – NIJ Standard 0101.04 - Nível II, com capa sobressalente, na cor preta. Tamanho GG - Masculino.</t>
    </r>
  </si>
  <si>
    <r>
      <rPr>
        <sz val="9"/>
        <color theme="1"/>
        <rFont val="Arial"/>
      </rPr>
      <t>Coletes Balísticos Ostensivos</t>
    </r>
    <r>
      <rPr>
        <b/>
        <sz val="9"/>
        <color theme="1"/>
        <rFont val="Arial"/>
      </rPr>
      <t xml:space="preserve"> (OPERACIONAIS) </t>
    </r>
    <r>
      <rPr>
        <sz val="9"/>
        <color theme="1"/>
        <rFont val="Arial"/>
      </rPr>
      <t>– NIJ Standard 0101.04 - Nível II, com capa sobressalente, na cor preta. Tamanho P – Feminino.</t>
    </r>
  </si>
  <si>
    <r>
      <rPr>
        <sz val="9"/>
        <color theme="1"/>
        <rFont val="Arial"/>
      </rPr>
      <t xml:space="preserve">Coletes Balísticos Ostensivos </t>
    </r>
    <r>
      <rPr>
        <b/>
        <sz val="9"/>
        <color theme="1"/>
        <rFont val="Arial"/>
      </rPr>
      <t xml:space="preserve">(OPERACIONAIS) </t>
    </r>
    <r>
      <rPr>
        <sz val="9"/>
        <color theme="1"/>
        <rFont val="Arial"/>
      </rPr>
      <t>– NIJ Standard 0101.04 - Nível II, com capa sobressalente, na cor preta. Tamanho M – Feminino.</t>
    </r>
  </si>
  <si>
    <t>It.</t>
  </si>
  <si>
    <t>Valor</t>
  </si>
  <si>
    <t>Unitário Estimado</t>
  </si>
  <si>
    <t>Subtotal</t>
  </si>
  <si>
    <t>1</t>
  </si>
  <si>
    <t>2</t>
  </si>
  <si>
    <r>
      <rPr>
        <b/>
        <sz val="10"/>
        <color theme="1"/>
        <rFont val="Arial"/>
      </rPr>
      <t>*</t>
    </r>
    <r>
      <rPr>
        <sz val="10"/>
        <color theme="1"/>
        <rFont val="Arial"/>
      </rPr>
      <t xml:space="preserve"> Valores excluídos na Planilha do Cálculo do Desvio Padrão ou não considerados para o cômputo da média na presente planilha por se apresentarem abaixo do Mínimo Aceitável ou acima do Máximo Aceitável após a análise do Desvio Padrão.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</si>
</sst>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R$ -416]#,##0.00"/>
    <numFmt numFmtId="165" formatCode="_(* #,##0.00_);_(* \(#,##0.00\);_(* \-??_);_(@_)"/>
    <numFmt numFmtId="166" formatCode="_(* #,##0_);_(* \(#,##0\);_(* \-??_);_(@_)"/>
  </numFmts>
  <fonts count="11" x14ac:knownFonts="1">
    <font>
      <sz val="10"/>
      <color rgb="FF000000"/>
      <name val="Arial"/>
    </font>
    <font>
      <b/>
      <sz val="14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b/>
      <u/>
      <sz val="10"/>
      <color theme="1"/>
      <name val="Arial"/>
    </font>
    <font>
      <sz val="9"/>
      <color theme="1"/>
      <name val="Arial"/>
    </font>
    <font>
      <sz val="10"/>
      <name val="Arial"/>
    </font>
    <font>
      <i/>
      <sz val="10"/>
      <color theme="1"/>
      <name val="Arial"/>
    </font>
    <font>
      <b/>
      <sz val="9"/>
      <color theme="1"/>
      <name val="Arial"/>
    </font>
    <font>
      <b/>
      <sz val="14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hair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165" fontId="3" fillId="0" borderId="0" xfId="0" applyNumberFormat="1" applyFont="1" applyAlignment="1"/>
    <xf numFmtId="0" fontId="5" fillId="0" borderId="17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left" vertical="center" wrapText="1"/>
    </xf>
    <xf numFmtId="3" fontId="3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right" vertical="center"/>
    </xf>
    <xf numFmtId="165" fontId="3" fillId="0" borderId="20" xfId="0" applyNumberFormat="1" applyFont="1" applyBorder="1" applyAlignment="1">
      <alignment horizontal="right" vertical="center"/>
    </xf>
    <xf numFmtId="165" fontId="2" fillId="0" borderId="20" xfId="0" applyNumberFormat="1" applyFont="1" applyBorder="1" applyAlignment="1">
      <alignment horizontal="right" vertical="center"/>
    </xf>
    <xf numFmtId="0" fontId="3" fillId="0" borderId="0" xfId="0" applyFont="1" applyAlignment="1"/>
    <xf numFmtId="3" fontId="5" fillId="0" borderId="22" xfId="0" applyNumberFormat="1" applyFont="1" applyBorder="1" applyAlignment="1">
      <alignment horizontal="left" vertical="center" wrapText="1"/>
    </xf>
    <xf numFmtId="37" fontId="5" fillId="0" borderId="23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left" vertical="center" wrapText="1"/>
    </xf>
    <xf numFmtId="3" fontId="3" fillId="0" borderId="28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/>
    <xf numFmtId="166" fontId="3" fillId="0" borderId="30" xfId="0" applyNumberFormat="1" applyFont="1" applyBorder="1" applyAlignment="1"/>
    <xf numFmtId="166" fontId="3" fillId="0" borderId="0" xfId="0" applyNumberFormat="1" applyFont="1" applyAlignment="1"/>
    <xf numFmtId="0" fontId="2" fillId="2" borderId="3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right"/>
    </xf>
    <xf numFmtId="49" fontId="5" fillId="0" borderId="38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vertical="center" wrapText="1"/>
    </xf>
    <xf numFmtId="1" fontId="3" fillId="0" borderId="40" xfId="0" applyNumberFormat="1" applyFont="1" applyBorder="1" applyAlignment="1">
      <alignment horizontal="center" vertical="center" wrapText="1"/>
    </xf>
    <xf numFmtId="1" fontId="3" fillId="0" borderId="41" xfId="0" applyNumberFormat="1" applyFont="1" applyBorder="1" applyAlignment="1">
      <alignment horizontal="center" vertical="center" wrapText="1"/>
    </xf>
    <xf numFmtId="4" fontId="3" fillId="0" borderId="39" xfId="0" applyNumberFormat="1" applyFont="1" applyBorder="1" applyAlignment="1">
      <alignment horizontal="right" vertical="center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2" fillId="0" borderId="44" xfId="0" applyFont="1" applyBorder="1" applyAlignment="1"/>
    <xf numFmtId="0" fontId="3" fillId="0" borderId="44" xfId="0" applyFont="1" applyBorder="1" applyAlignment="1"/>
    <xf numFmtId="166" fontId="2" fillId="0" borderId="44" xfId="0" applyNumberFormat="1" applyFont="1" applyBorder="1" applyAlignment="1"/>
    <xf numFmtId="0" fontId="2" fillId="0" borderId="0" xfId="0" applyFont="1" applyAlignment="1"/>
    <xf numFmtId="166" fontId="2" fillId="0" borderId="0" xfId="0" applyNumberFormat="1" applyFont="1" applyAlignment="1"/>
    <xf numFmtId="0" fontId="7" fillId="0" borderId="0" xfId="0" applyFont="1" applyAlignment="1"/>
    <xf numFmtId="0" fontId="2" fillId="2" borderId="34" xfId="0" applyFont="1" applyFill="1" applyBorder="1" applyAlignment="1">
      <alignment horizontal="center" vertical="center"/>
    </xf>
    <xf numFmtId="0" fontId="6" fillId="0" borderId="35" xfId="0" applyFont="1" applyBorder="1"/>
    <xf numFmtId="4" fontId="2" fillId="0" borderId="42" xfId="0" applyNumberFormat="1" applyFont="1" applyBorder="1" applyAlignment="1">
      <alignment horizontal="center" vertical="center" wrapText="1"/>
    </xf>
    <xf numFmtId="0" fontId="6" fillId="0" borderId="43" xfId="0" applyFont="1" applyBorder="1"/>
    <xf numFmtId="4" fontId="3" fillId="0" borderId="42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6" fillId="0" borderId="21" xfId="0" applyFont="1" applyBorder="1"/>
    <xf numFmtId="0" fontId="6" fillId="0" borderId="25" xfId="0" applyFont="1" applyBorder="1"/>
    <xf numFmtId="0" fontId="5" fillId="0" borderId="26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6" fillId="0" borderId="32" xfId="0" applyFont="1" applyBorder="1"/>
    <xf numFmtId="49" fontId="5" fillId="0" borderId="16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6" fillId="0" borderId="37" xfId="0" applyFont="1" applyBorder="1"/>
    <xf numFmtId="0" fontId="0" fillId="0" borderId="45" xfId="0" applyFont="1" applyBorder="1" applyAlignment="1"/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164" fontId="1" fillId="2" borderId="47" xfId="0" applyNumberFormat="1" applyFont="1" applyFill="1" applyBorder="1" applyAlignment="1">
      <alignment horizontal="center"/>
    </xf>
    <xf numFmtId="0" fontId="0" fillId="0" borderId="47" xfId="0" applyFont="1" applyBorder="1" applyAlignment="1"/>
    <xf numFmtId="0" fontId="9" fillId="2" borderId="48" xfId="0" applyFont="1" applyFill="1" applyBorder="1" applyAlignment="1">
      <alignment horizontal="left"/>
    </xf>
    <xf numFmtId="0" fontId="10" fillId="0" borderId="47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29"/>
  <sheetViews>
    <sheetView showGridLines="0" tabSelected="1" zoomScaleNormal="100" workbookViewId="0">
      <selection activeCell="C4" sqref="C4"/>
    </sheetView>
  </sheetViews>
  <sheetFormatPr defaultColWidth="14.42578125" defaultRowHeight="15" customHeight="1" x14ac:dyDescent="0.2"/>
  <cols>
    <col min="1" max="1" width="7" customWidth="1"/>
    <col min="2" max="2" width="4.5703125" customWidth="1"/>
    <col min="3" max="3" width="50.7109375" customWidth="1"/>
    <col min="4" max="4" width="7.140625" customWidth="1"/>
    <col min="5" max="5" width="8.85546875" customWidth="1"/>
    <col min="6" max="6" width="12.7109375" customWidth="1"/>
    <col min="7" max="7" width="12.5703125" customWidth="1"/>
    <col min="8" max="8" width="13.28515625" customWidth="1"/>
    <col min="9" max="13" width="13.85546875" customWidth="1"/>
    <col min="14" max="15" width="12.5703125" customWidth="1"/>
    <col min="16" max="16" width="12.7109375" customWidth="1"/>
    <col min="17" max="17" width="9.85546875" customWidth="1"/>
    <col min="18" max="19" width="12.7109375" customWidth="1"/>
    <col min="21" max="29" width="8" customWidth="1"/>
  </cols>
  <sheetData>
    <row r="1" spans="1:21" ht="19.5" customHeight="1" thickBot="1" x14ac:dyDescent="0.3">
      <c r="A1" s="80" t="s">
        <v>0</v>
      </c>
      <c r="B1" s="81"/>
      <c r="C1" s="81"/>
      <c r="D1" s="78">
        <f>SUM(Q25:Q36)</f>
        <v>110272.59000000001</v>
      </c>
      <c r="E1" s="79"/>
      <c r="F1" s="79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6"/>
      <c r="S1" s="1"/>
    </row>
    <row r="2" spans="1:21" ht="15" customHeight="1" thickBot="1" x14ac:dyDescent="0.25">
      <c r="J2" s="75"/>
      <c r="M2" s="75"/>
      <c r="Q2" s="75"/>
      <c r="R2" s="75"/>
    </row>
    <row r="3" spans="1:21" ht="12.75" customHeight="1" x14ac:dyDescent="0.2">
      <c r="A3" s="2"/>
      <c r="B3" s="2"/>
      <c r="C3" s="3"/>
      <c r="D3" s="4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 t="s">
        <v>1</v>
      </c>
      <c r="R3" s="6" t="s">
        <v>2</v>
      </c>
      <c r="S3" s="1"/>
    </row>
    <row r="4" spans="1:21" ht="45" customHeight="1" x14ac:dyDescent="0.2">
      <c r="A4" s="7" t="s">
        <v>3</v>
      </c>
      <c r="B4" s="7" t="s">
        <v>4</v>
      </c>
      <c r="C4" s="8" t="s">
        <v>5</v>
      </c>
      <c r="D4" s="9"/>
      <c r="E4" s="10"/>
      <c r="F4" s="11"/>
      <c r="G4" s="11"/>
      <c r="H4" s="12"/>
      <c r="I4" s="11"/>
      <c r="J4" s="11"/>
      <c r="K4" s="11"/>
      <c r="L4" s="11"/>
      <c r="M4" s="11"/>
      <c r="N4" s="12"/>
      <c r="O4" s="12" t="s">
        <v>6</v>
      </c>
      <c r="P4" s="12" t="s">
        <v>7</v>
      </c>
      <c r="Q4" s="12" t="s">
        <v>8</v>
      </c>
      <c r="R4" s="12" t="s">
        <v>8</v>
      </c>
      <c r="S4" s="1"/>
    </row>
    <row r="5" spans="1:21" ht="24.75" customHeight="1" x14ac:dyDescent="0.2">
      <c r="A5" s="7"/>
      <c r="B5" s="7"/>
      <c r="C5" s="8"/>
      <c r="D5" s="9"/>
      <c r="E5" s="13"/>
      <c r="F5" s="14" t="s">
        <v>9</v>
      </c>
      <c r="G5" s="14" t="s">
        <v>10</v>
      </c>
      <c r="H5" s="14" t="s">
        <v>11</v>
      </c>
      <c r="I5" s="15" t="s">
        <v>12</v>
      </c>
      <c r="J5" s="15" t="s">
        <v>13</v>
      </c>
      <c r="K5" s="15" t="s">
        <v>14</v>
      </c>
      <c r="L5" s="15" t="s">
        <v>15</v>
      </c>
      <c r="M5" s="15" t="s">
        <v>16</v>
      </c>
      <c r="N5" s="15" t="s">
        <v>17</v>
      </c>
      <c r="O5" s="12" t="s">
        <v>18</v>
      </c>
      <c r="P5" s="12" t="s">
        <v>19</v>
      </c>
      <c r="Q5" s="12" t="s">
        <v>20</v>
      </c>
      <c r="R5" s="12" t="s">
        <v>21</v>
      </c>
      <c r="S5" s="1"/>
    </row>
    <row r="6" spans="1:21" ht="20.25" customHeight="1" x14ac:dyDescent="0.2">
      <c r="A6" s="16"/>
      <c r="B6" s="16"/>
      <c r="C6" s="17"/>
      <c r="D6" s="18" t="s">
        <v>22</v>
      </c>
      <c r="E6" s="19" t="s">
        <v>23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 t="s">
        <v>24</v>
      </c>
      <c r="R6" s="20" t="s">
        <v>24</v>
      </c>
      <c r="S6" s="1"/>
      <c r="T6" s="21"/>
    </row>
    <row r="7" spans="1:21" ht="36" x14ac:dyDescent="0.2">
      <c r="A7" s="65">
        <v>1</v>
      </c>
      <c r="B7" s="22">
        <v>1</v>
      </c>
      <c r="C7" s="23" t="s">
        <v>25</v>
      </c>
      <c r="D7" s="24">
        <v>1</v>
      </c>
      <c r="E7" s="25" t="s">
        <v>26</v>
      </c>
      <c r="F7" s="26">
        <v>1451.69</v>
      </c>
      <c r="G7" s="26">
        <v>1186.82</v>
      </c>
      <c r="H7" s="26">
        <v>1907.09</v>
      </c>
      <c r="I7" s="26"/>
      <c r="J7" s="27"/>
      <c r="K7" s="26">
        <v>949</v>
      </c>
      <c r="L7" s="26">
        <v>1400</v>
      </c>
      <c r="M7" s="26"/>
      <c r="N7" s="26">
        <v>1480</v>
      </c>
      <c r="O7" s="28">
        <f t="shared" ref="O7:O18" si="0">IF(SUM(F7:N7)&gt;0,ROUND(AVERAGE(F7:N7),2),"")</f>
        <v>1395.77</v>
      </c>
      <c r="P7" s="28">
        <f t="shared" ref="P7:P18" si="1">IF(COUNTA(F7:N7)=1,O7,(IF(SUM(F7:N7)&gt;0,ROUND(STDEV(F7:N7),2),"")))</f>
        <v>320.92</v>
      </c>
      <c r="Q7" s="27">
        <f t="shared" ref="Q7:Q18" si="2">IF(SUM(O7:P7)&gt;0,O7-P7,"")</f>
        <v>1074.8499999999999</v>
      </c>
      <c r="R7" s="27">
        <f t="shared" ref="R7:R18" si="3">IF(SUM(O7:P7)&gt;0,SUM(O7:P7),"")</f>
        <v>1716.69</v>
      </c>
      <c r="S7" s="21"/>
      <c r="T7" s="29"/>
      <c r="U7" s="21"/>
    </row>
    <row r="8" spans="1:21" ht="36" x14ac:dyDescent="0.2">
      <c r="A8" s="66"/>
      <c r="B8" s="22">
        <v>2</v>
      </c>
      <c r="C8" s="30" t="s">
        <v>27</v>
      </c>
      <c r="D8" s="24">
        <v>4</v>
      </c>
      <c r="E8" s="31" t="s">
        <v>26</v>
      </c>
      <c r="F8" s="26">
        <v>1451.69</v>
      </c>
      <c r="G8" s="26">
        <v>1338.4</v>
      </c>
      <c r="H8" s="26">
        <v>2074.08</v>
      </c>
      <c r="I8" s="26">
        <v>1300</v>
      </c>
      <c r="J8" s="26">
        <v>949</v>
      </c>
      <c r="K8" s="26">
        <v>949</v>
      </c>
      <c r="L8" s="26">
        <v>1400</v>
      </c>
      <c r="M8" s="26">
        <v>1100</v>
      </c>
      <c r="N8" s="26">
        <v>1580</v>
      </c>
      <c r="O8" s="28">
        <f t="shared" si="0"/>
        <v>1349.13</v>
      </c>
      <c r="P8" s="28">
        <f t="shared" si="1"/>
        <v>349.42</v>
      </c>
      <c r="Q8" s="27">
        <f t="shared" si="2"/>
        <v>999.71</v>
      </c>
      <c r="R8" s="27">
        <f t="shared" si="3"/>
        <v>1698.5500000000002</v>
      </c>
      <c r="S8" s="21"/>
      <c r="T8" s="29"/>
      <c r="U8" s="21"/>
    </row>
    <row r="9" spans="1:21" ht="36" x14ac:dyDescent="0.2">
      <c r="A9" s="66"/>
      <c r="B9" s="32">
        <v>3</v>
      </c>
      <c r="C9" s="30" t="s">
        <v>28</v>
      </c>
      <c r="D9" s="33">
        <v>4</v>
      </c>
      <c r="E9" s="31" t="s">
        <v>26</v>
      </c>
      <c r="F9" s="26">
        <v>1451.69</v>
      </c>
      <c r="G9" s="26">
        <v>1501.6</v>
      </c>
      <c r="H9" s="26">
        <v>2183.75</v>
      </c>
      <c r="I9" s="26">
        <v>1300</v>
      </c>
      <c r="J9" s="26">
        <v>949</v>
      </c>
      <c r="K9" s="26">
        <v>949</v>
      </c>
      <c r="L9" s="26">
        <v>1400</v>
      </c>
      <c r="M9" s="26"/>
      <c r="N9" s="26">
        <v>1680</v>
      </c>
      <c r="O9" s="28">
        <f t="shared" si="0"/>
        <v>1426.88</v>
      </c>
      <c r="P9" s="28">
        <f t="shared" si="1"/>
        <v>399.41</v>
      </c>
      <c r="Q9" s="27">
        <f t="shared" si="2"/>
        <v>1027.47</v>
      </c>
      <c r="R9" s="27">
        <f t="shared" si="3"/>
        <v>1826.2900000000002</v>
      </c>
      <c r="S9" s="21"/>
      <c r="T9" s="29"/>
      <c r="U9" s="21"/>
    </row>
    <row r="10" spans="1:21" ht="36" x14ac:dyDescent="0.2">
      <c r="A10" s="66"/>
      <c r="B10" s="32">
        <v>4</v>
      </c>
      <c r="C10" s="30" t="s">
        <v>29</v>
      </c>
      <c r="D10" s="33">
        <v>2</v>
      </c>
      <c r="E10" s="31" t="s">
        <v>26</v>
      </c>
      <c r="F10" s="26">
        <v>1451.69</v>
      </c>
      <c r="G10" s="26">
        <v>1682.14</v>
      </c>
      <c r="H10" s="26">
        <v>2473.75</v>
      </c>
      <c r="I10" s="26">
        <v>1300</v>
      </c>
      <c r="J10" s="27"/>
      <c r="K10" s="26">
        <v>949</v>
      </c>
      <c r="L10" s="26">
        <v>1400</v>
      </c>
      <c r="M10" s="26"/>
      <c r="N10" s="26">
        <v>1780</v>
      </c>
      <c r="O10" s="28">
        <f t="shared" si="0"/>
        <v>1576.65</v>
      </c>
      <c r="P10" s="28">
        <f t="shared" si="1"/>
        <v>478.64</v>
      </c>
      <c r="Q10" s="27">
        <f t="shared" si="2"/>
        <v>1098.0100000000002</v>
      </c>
      <c r="R10" s="27">
        <f t="shared" si="3"/>
        <v>2055.29</v>
      </c>
      <c r="S10" s="21"/>
      <c r="T10" s="29"/>
      <c r="U10" s="21"/>
    </row>
    <row r="11" spans="1:21" ht="36" x14ac:dyDescent="0.2">
      <c r="A11" s="66"/>
      <c r="B11" s="32">
        <v>5</v>
      </c>
      <c r="C11" s="30" t="s">
        <v>30</v>
      </c>
      <c r="D11" s="33">
        <v>1</v>
      </c>
      <c r="E11" s="31" t="s">
        <v>26</v>
      </c>
      <c r="F11" s="26">
        <v>1451.69</v>
      </c>
      <c r="G11" s="26">
        <v>1186.82</v>
      </c>
      <c r="H11" s="26">
        <v>1907.09</v>
      </c>
      <c r="I11" s="26">
        <v>880</v>
      </c>
      <c r="J11" s="27"/>
      <c r="K11" s="26">
        <v>949</v>
      </c>
      <c r="L11" s="26">
        <v>1400</v>
      </c>
      <c r="M11" s="26"/>
      <c r="N11" s="26">
        <v>1480</v>
      </c>
      <c r="O11" s="28">
        <f t="shared" si="0"/>
        <v>1322.09</v>
      </c>
      <c r="P11" s="28">
        <f t="shared" si="1"/>
        <v>351.89</v>
      </c>
      <c r="Q11" s="27">
        <f t="shared" si="2"/>
        <v>970.19999999999993</v>
      </c>
      <c r="R11" s="27">
        <f t="shared" si="3"/>
        <v>1673.98</v>
      </c>
      <c r="S11" s="21"/>
      <c r="T11" s="29"/>
      <c r="U11" s="21"/>
    </row>
    <row r="12" spans="1:21" ht="36" x14ac:dyDescent="0.2">
      <c r="A12" s="67"/>
      <c r="B12" s="22">
        <v>6</v>
      </c>
      <c r="C12" s="30" t="s">
        <v>31</v>
      </c>
      <c r="D12" s="33">
        <v>1</v>
      </c>
      <c r="E12" s="31" t="s">
        <v>26</v>
      </c>
      <c r="F12" s="26">
        <v>1451.69</v>
      </c>
      <c r="G12" s="26">
        <v>1338.4</v>
      </c>
      <c r="H12" s="26">
        <v>2074.08</v>
      </c>
      <c r="I12" s="26">
        <v>933.33</v>
      </c>
      <c r="J12" s="26">
        <v>949</v>
      </c>
      <c r="K12" s="26">
        <v>949</v>
      </c>
      <c r="L12" s="26">
        <v>1400</v>
      </c>
      <c r="M12" s="26">
        <v>1100</v>
      </c>
      <c r="N12" s="26">
        <v>1580</v>
      </c>
      <c r="O12" s="28">
        <f t="shared" si="0"/>
        <v>1308.3900000000001</v>
      </c>
      <c r="P12" s="28">
        <f t="shared" si="1"/>
        <v>376.21</v>
      </c>
      <c r="Q12" s="27">
        <f t="shared" si="2"/>
        <v>932.18000000000006</v>
      </c>
      <c r="R12" s="27">
        <f t="shared" si="3"/>
        <v>1684.6000000000001</v>
      </c>
      <c r="S12" s="21"/>
      <c r="T12" s="29"/>
      <c r="U12" s="21"/>
    </row>
    <row r="13" spans="1:21" ht="36" x14ac:dyDescent="0.2">
      <c r="A13" s="68">
        <v>2</v>
      </c>
      <c r="B13" s="34">
        <v>7</v>
      </c>
      <c r="C13" s="30" t="s">
        <v>32</v>
      </c>
      <c r="D13" s="24">
        <v>4</v>
      </c>
      <c r="E13" s="31" t="s">
        <v>26</v>
      </c>
      <c r="F13" s="26">
        <v>1451.69</v>
      </c>
      <c r="G13" s="26">
        <v>1186.82</v>
      </c>
      <c r="H13" s="27"/>
      <c r="I13" s="27"/>
      <c r="J13" s="26">
        <v>899.8</v>
      </c>
      <c r="K13" s="26">
        <v>949</v>
      </c>
      <c r="L13" s="26">
        <v>1400</v>
      </c>
      <c r="M13" s="26"/>
      <c r="N13" s="26">
        <v>1400</v>
      </c>
      <c r="O13" s="28">
        <f t="shared" si="0"/>
        <v>1214.55</v>
      </c>
      <c r="P13" s="28">
        <f t="shared" si="1"/>
        <v>243.05</v>
      </c>
      <c r="Q13" s="27">
        <f t="shared" si="2"/>
        <v>971.5</v>
      </c>
      <c r="R13" s="27">
        <f t="shared" si="3"/>
        <v>1457.6</v>
      </c>
      <c r="S13" s="21"/>
      <c r="T13" s="29"/>
      <c r="U13" s="21"/>
    </row>
    <row r="14" spans="1:21" ht="36" x14ac:dyDescent="0.2">
      <c r="A14" s="66"/>
      <c r="B14" s="35">
        <v>8</v>
      </c>
      <c r="C14" s="30" t="s">
        <v>33</v>
      </c>
      <c r="D14" s="24">
        <v>31</v>
      </c>
      <c r="E14" s="31" t="s">
        <v>26</v>
      </c>
      <c r="F14" s="26">
        <v>1451.69</v>
      </c>
      <c r="G14" s="26">
        <v>1338.4</v>
      </c>
      <c r="H14" s="27"/>
      <c r="I14" s="27"/>
      <c r="J14" s="26">
        <v>1133.33</v>
      </c>
      <c r="K14" s="26">
        <v>949</v>
      </c>
      <c r="L14" s="26">
        <v>1400</v>
      </c>
      <c r="M14" s="26"/>
      <c r="N14" s="26">
        <v>1500</v>
      </c>
      <c r="O14" s="28">
        <f t="shared" si="0"/>
        <v>1295.4000000000001</v>
      </c>
      <c r="P14" s="28">
        <f t="shared" si="1"/>
        <v>212.29</v>
      </c>
      <c r="Q14" s="27">
        <f t="shared" si="2"/>
        <v>1083.1100000000001</v>
      </c>
      <c r="R14" s="27">
        <f t="shared" si="3"/>
        <v>1507.69</v>
      </c>
      <c r="S14" s="21"/>
      <c r="T14" s="29"/>
      <c r="U14" s="21"/>
    </row>
    <row r="15" spans="1:21" ht="36" x14ac:dyDescent="0.2">
      <c r="A15" s="66"/>
      <c r="B15" s="35">
        <v>9</v>
      </c>
      <c r="C15" s="30" t="s">
        <v>34</v>
      </c>
      <c r="D15" s="33">
        <v>20</v>
      </c>
      <c r="E15" s="31" t="s">
        <v>26</v>
      </c>
      <c r="F15" s="26">
        <v>1451.69</v>
      </c>
      <c r="G15" s="26">
        <v>1501.6</v>
      </c>
      <c r="H15" s="27"/>
      <c r="I15" s="27"/>
      <c r="J15" s="26">
        <v>1070</v>
      </c>
      <c r="K15" s="26">
        <v>949</v>
      </c>
      <c r="L15" s="26">
        <v>1400</v>
      </c>
      <c r="M15" s="26"/>
      <c r="N15" s="26">
        <v>1600</v>
      </c>
      <c r="O15" s="28">
        <f t="shared" si="0"/>
        <v>1328.72</v>
      </c>
      <c r="P15" s="28">
        <f t="shared" si="1"/>
        <v>258.77</v>
      </c>
      <c r="Q15" s="27">
        <f t="shared" si="2"/>
        <v>1069.95</v>
      </c>
      <c r="R15" s="27">
        <f t="shared" si="3"/>
        <v>1587.49</v>
      </c>
      <c r="S15" s="21"/>
      <c r="T15" s="29"/>
      <c r="U15" s="21"/>
    </row>
    <row r="16" spans="1:21" ht="36" x14ac:dyDescent="0.2">
      <c r="A16" s="66"/>
      <c r="B16" s="35">
        <v>10</v>
      </c>
      <c r="C16" s="30" t="s">
        <v>35</v>
      </c>
      <c r="D16" s="33">
        <v>10</v>
      </c>
      <c r="E16" s="31" t="s">
        <v>26</v>
      </c>
      <c r="F16" s="26">
        <v>1451.69</v>
      </c>
      <c r="G16" s="26">
        <v>1682.14</v>
      </c>
      <c r="H16" s="27"/>
      <c r="I16" s="27"/>
      <c r="J16" s="26">
        <v>1186</v>
      </c>
      <c r="K16" s="26">
        <v>949</v>
      </c>
      <c r="L16" s="26">
        <v>1400</v>
      </c>
      <c r="M16" s="26"/>
      <c r="N16" s="26">
        <v>1700</v>
      </c>
      <c r="O16" s="28">
        <f t="shared" si="0"/>
        <v>1394.81</v>
      </c>
      <c r="P16" s="28">
        <f t="shared" si="1"/>
        <v>290.27999999999997</v>
      </c>
      <c r="Q16" s="27">
        <f t="shared" si="2"/>
        <v>1104.53</v>
      </c>
      <c r="R16" s="27">
        <f t="shared" si="3"/>
        <v>1685.09</v>
      </c>
      <c r="S16" s="21"/>
      <c r="T16" s="29"/>
      <c r="U16" s="21"/>
    </row>
    <row r="17" spans="1:21" ht="36" x14ac:dyDescent="0.2">
      <c r="A17" s="66"/>
      <c r="B17" s="35">
        <v>11</v>
      </c>
      <c r="C17" s="30" t="s">
        <v>36</v>
      </c>
      <c r="D17" s="33">
        <v>1</v>
      </c>
      <c r="E17" s="31" t="s">
        <v>26</v>
      </c>
      <c r="F17" s="26">
        <v>1451.69</v>
      </c>
      <c r="G17" s="26">
        <v>1186.82</v>
      </c>
      <c r="H17" s="27"/>
      <c r="I17" s="26"/>
      <c r="J17" s="26">
        <v>900</v>
      </c>
      <c r="K17" s="26">
        <v>949</v>
      </c>
      <c r="L17" s="26">
        <v>1400</v>
      </c>
      <c r="M17" s="26"/>
      <c r="N17" s="26">
        <v>1400</v>
      </c>
      <c r="O17" s="28">
        <f t="shared" si="0"/>
        <v>1214.5899999999999</v>
      </c>
      <c r="P17" s="28">
        <f t="shared" si="1"/>
        <v>243</v>
      </c>
      <c r="Q17" s="27">
        <f t="shared" si="2"/>
        <v>971.58999999999992</v>
      </c>
      <c r="R17" s="27">
        <f t="shared" si="3"/>
        <v>1457.59</v>
      </c>
      <c r="S17" s="21"/>
      <c r="T17" s="29"/>
      <c r="U17" s="21"/>
    </row>
    <row r="18" spans="1:21" ht="36" x14ac:dyDescent="0.2">
      <c r="A18" s="67"/>
      <c r="B18" s="36">
        <v>12</v>
      </c>
      <c r="C18" s="37" t="s">
        <v>37</v>
      </c>
      <c r="D18" s="38">
        <v>1</v>
      </c>
      <c r="E18" s="39" t="s">
        <v>26</v>
      </c>
      <c r="F18" s="26">
        <v>1451.69</v>
      </c>
      <c r="G18" s="26">
        <v>1338.4</v>
      </c>
      <c r="H18" s="27"/>
      <c r="I18" s="26"/>
      <c r="J18" s="26">
        <v>900</v>
      </c>
      <c r="K18" s="26">
        <v>949</v>
      </c>
      <c r="L18" s="26">
        <v>1400</v>
      </c>
      <c r="M18" s="26"/>
      <c r="N18" s="26">
        <v>1500</v>
      </c>
      <c r="O18" s="28">
        <f t="shared" si="0"/>
        <v>1256.52</v>
      </c>
      <c r="P18" s="28">
        <f t="shared" si="1"/>
        <v>263.19</v>
      </c>
      <c r="Q18" s="27">
        <f t="shared" si="2"/>
        <v>993.32999999999993</v>
      </c>
      <c r="R18" s="27">
        <f t="shared" si="3"/>
        <v>1519.71</v>
      </c>
      <c r="S18" s="21"/>
      <c r="T18" s="29"/>
      <c r="U18" s="21"/>
    </row>
    <row r="19" spans="1:21" ht="13.5" customHeight="1" x14ac:dyDescent="0.2">
      <c r="A19" s="40"/>
      <c r="B19" s="29"/>
      <c r="C19" s="29"/>
      <c r="D19" s="41"/>
      <c r="E19" s="42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</row>
    <row r="20" spans="1:21" ht="13.5" customHeight="1" x14ac:dyDescent="0.2">
      <c r="D20" s="42"/>
      <c r="E20" s="42"/>
    </row>
    <row r="21" spans="1:21" ht="12.75" customHeight="1" x14ac:dyDescent="0.2">
      <c r="A21" s="2"/>
      <c r="B21" s="2"/>
      <c r="C21" s="3"/>
      <c r="D21" s="4"/>
      <c r="E21" s="5"/>
      <c r="F21" s="3" t="str">
        <f>IF('DADOS e Estimativa'!F3="","",'DADOS e Estimativa'!F3)</f>
        <v/>
      </c>
      <c r="G21" s="3" t="str">
        <f>IF('DADOS e Estimativa'!G3="","",'DADOS e Estimativa'!G3)</f>
        <v/>
      </c>
      <c r="H21" s="3" t="str">
        <f>IF('DADOS e Estimativa'!H3="","",'DADOS e Estimativa'!H3)</f>
        <v/>
      </c>
      <c r="I21" s="3"/>
      <c r="J21" s="3"/>
      <c r="K21" s="3"/>
      <c r="L21" s="3"/>
      <c r="M21" s="3"/>
      <c r="N21" s="3" t="str">
        <f>IF('DADOS e Estimativa'!N3="","",'DADOS e Estimativa'!N3)</f>
        <v/>
      </c>
      <c r="O21" s="69"/>
      <c r="P21" s="70"/>
      <c r="Q21" s="69"/>
      <c r="R21" s="70"/>
    </row>
    <row r="22" spans="1:21" ht="25.5" customHeight="1" x14ac:dyDescent="0.2">
      <c r="A22" s="7"/>
      <c r="B22" s="7" t="s">
        <v>38</v>
      </c>
      <c r="C22" s="8" t="s">
        <v>5</v>
      </c>
      <c r="D22" s="9"/>
      <c r="E22" s="43"/>
      <c r="F22" s="44" t="str">
        <f>IF('DADOS e Estimativa'!F4="","",'DADOS e Estimativa'!F4)</f>
        <v/>
      </c>
      <c r="G22" s="44" t="str">
        <f>IF('DADOS e Estimativa'!G4="","",'DADOS e Estimativa'!G4)</f>
        <v/>
      </c>
      <c r="H22" s="44" t="str">
        <f>IF('DADOS e Estimativa'!H4="","",'DADOS e Estimativa'!H4)</f>
        <v/>
      </c>
      <c r="I22" s="44" t="str">
        <f>IF('DADOS e Estimativa'!I4="","",'DADOS e Estimativa'!I4)</f>
        <v/>
      </c>
      <c r="J22" s="44" t="str">
        <f>IF('DADOS e Estimativa'!J4="","",'DADOS e Estimativa'!J4)</f>
        <v/>
      </c>
      <c r="K22" s="44" t="str">
        <f>IF('DADOS e Estimativa'!K4="","",'DADOS e Estimativa'!K4)</f>
        <v/>
      </c>
      <c r="L22" s="44" t="str">
        <f>IF('DADOS e Estimativa'!L4="","",'DADOS e Estimativa'!L4)</f>
        <v/>
      </c>
      <c r="M22" s="44"/>
      <c r="N22" s="44" t="str">
        <f>IF('DADOS e Estimativa'!N4="","",'DADOS e Estimativa'!N4)</f>
        <v/>
      </c>
      <c r="O22" s="60" t="s">
        <v>39</v>
      </c>
      <c r="P22" s="61"/>
      <c r="Q22" s="60"/>
      <c r="R22" s="61"/>
    </row>
    <row r="23" spans="1:21" ht="27.75" customHeight="1" x14ac:dyDescent="0.2">
      <c r="A23" s="7"/>
      <c r="B23" s="7"/>
      <c r="C23" s="8"/>
      <c r="D23" s="9"/>
      <c r="E23" s="45"/>
      <c r="F23" s="8" t="str">
        <f>IF('DADOS e Estimativa'!F5="","",'DADOS e Estimativa'!F5)</f>
        <v>ARMA</v>
      </c>
      <c r="G23" s="8" t="str">
        <f>IF('DADOS e Estimativa'!G5="","",'DADOS e Estimativa'!G5)</f>
        <v>SAFESTORE</v>
      </c>
      <c r="H23" s="8" t="str">
        <f>IF('DADOS e Estimativa'!H5="","",'DADOS e Estimativa'!H5)</f>
        <v>IRONTEX</v>
      </c>
      <c r="I23" s="44" t="str">
        <f>IF('DADOS e Estimativa'!I5="","",'DADOS e Estimativa'!I5)</f>
        <v>BANCO DE PREÇOS 1</v>
      </c>
      <c r="J23" s="44" t="str">
        <f>IF('DADOS e Estimativa'!J5="","",'DADOS e Estimativa'!J5)</f>
        <v>BANCO DE PREÇOS 2</v>
      </c>
      <c r="K23" s="44" t="str">
        <f>IF('DADOS e Estimativa'!K5="","",'DADOS e Estimativa'!K5)</f>
        <v>BANCO DE PREÇOS 3</v>
      </c>
      <c r="L23" s="44" t="str">
        <f>IF('DADOS e Estimativa'!L5="","",'DADOS e Estimativa'!L5)</f>
        <v>BANCO DE PREÇOS 4</v>
      </c>
      <c r="M23" s="44" t="str">
        <f>IF('DADOS e Estimativa'!M5="","",'DADOS e Estimativa'!M5)</f>
        <v>BANCO DE PREÇOS 5</v>
      </c>
      <c r="N23" s="44" t="str">
        <f>IF('DADOS e Estimativa'!N5="","",'DADOS e Estimativa'!N5)</f>
        <v>DEFENCER (DOC. 04)</v>
      </c>
      <c r="O23" s="60" t="s">
        <v>40</v>
      </c>
      <c r="P23" s="61"/>
      <c r="Q23" s="60" t="s">
        <v>41</v>
      </c>
      <c r="R23" s="61"/>
    </row>
    <row r="24" spans="1:21" ht="13.5" customHeight="1" x14ac:dyDescent="0.2">
      <c r="A24" s="7"/>
      <c r="B24" s="16"/>
      <c r="C24" s="17"/>
      <c r="D24" s="18" t="s">
        <v>22</v>
      </c>
      <c r="E24" s="19" t="s">
        <v>23</v>
      </c>
      <c r="F24" s="17" t="str">
        <f>IF('DADOS e Estimativa'!F6="","",'DADOS e Estimativa'!F6)</f>
        <v/>
      </c>
      <c r="G24" s="17" t="str">
        <f>IF('DADOS e Estimativa'!G6="","",'DADOS e Estimativa'!G6)</f>
        <v/>
      </c>
      <c r="H24" s="17" t="str">
        <f>IF('DADOS e Estimativa'!H6="","",'DADOS e Estimativa'!H6)</f>
        <v/>
      </c>
      <c r="I24" s="17"/>
      <c r="J24" s="17"/>
      <c r="K24" s="17"/>
      <c r="L24" s="17"/>
      <c r="M24" s="17"/>
      <c r="N24" s="17" t="str">
        <f>IF('DADOS e Estimativa'!N6="","",'DADOS e Estimativa'!N6)</f>
        <v/>
      </c>
      <c r="O24" s="73"/>
      <c r="P24" s="74"/>
      <c r="Q24" s="73"/>
      <c r="R24" s="74"/>
    </row>
    <row r="25" spans="1:21" ht="36" x14ac:dyDescent="0.2">
      <c r="A25" s="71" t="s">
        <v>42</v>
      </c>
      <c r="B25" s="46">
        <f>IF('DADOS e Estimativa'!B7="","",'DADOS e Estimativa'!B7)</f>
        <v>1</v>
      </c>
      <c r="C25" s="47" t="str">
        <f>IF('DADOS e Estimativa'!C7="","",'DADOS e Estimativa'!C7)</f>
        <v xml:space="preserve">Coletes Balísticos tipo Extrafit (DISSIMULADOS) – NIJ Standard 0101.04 - Nível II, na cor preta. Tamanho P - Masculino. </v>
      </c>
      <c r="D25" s="48">
        <f>IF('DADOS e Estimativa'!D7="","",'DADOS e Estimativa'!D7)</f>
        <v>1</v>
      </c>
      <c r="E25" s="49" t="str">
        <f>IF('DADOS e Estimativa'!E7="","",'DADOS e Estimativa'!E7)</f>
        <v>unidade</v>
      </c>
      <c r="F25" s="50">
        <f>IF('DADOS e Estimativa'!F7&gt;0,IF(AND('DADOS e Estimativa'!$Q7&lt;='DADOS e Estimativa'!F7,'DADOS e Estimativa'!F7&lt;='DADOS e Estimativa'!$R7),'DADOS e Estimativa'!F7,"excluído*"),"")</f>
        <v>1451.69</v>
      </c>
      <c r="G25" s="50">
        <f>IF('DADOS e Estimativa'!G7&gt;0,IF(AND('DADOS e Estimativa'!$Q7&lt;='DADOS e Estimativa'!G7,'DADOS e Estimativa'!G7&lt;='DADOS e Estimativa'!$R7),'DADOS e Estimativa'!G7,"excluído*"),"")</f>
        <v>1186.82</v>
      </c>
      <c r="H25" s="50" t="str">
        <f>IF('DADOS e Estimativa'!H7&gt;0,IF(AND('DADOS e Estimativa'!$Q7&lt;='DADOS e Estimativa'!H7,'DADOS e Estimativa'!H7&lt;='DADOS e Estimativa'!$R7),'DADOS e Estimativa'!H7,"excluído*"),"")</f>
        <v>excluído*</v>
      </c>
      <c r="I25" s="50" t="str">
        <f>IF('DADOS e Estimativa'!I7&gt;0,IF(AND('DADOS e Estimativa'!$Q7&lt;='DADOS e Estimativa'!I7,'DADOS e Estimativa'!I7&lt;='DADOS e Estimativa'!$R7),'DADOS e Estimativa'!I7,"excluído*"),"")</f>
        <v/>
      </c>
      <c r="J25" s="50" t="str">
        <f>IF('DADOS e Estimativa'!J7&gt;0,IF(AND('DADOS e Estimativa'!$Q7&lt;='DADOS e Estimativa'!J7,'DADOS e Estimativa'!J7&lt;='DADOS e Estimativa'!$R7),'DADOS e Estimativa'!J7,"excluído*"),"")</f>
        <v/>
      </c>
      <c r="K25" s="50" t="str">
        <f>IF('DADOS e Estimativa'!K7&gt;0,IF(AND('DADOS e Estimativa'!$Q7&lt;='DADOS e Estimativa'!K7,'DADOS e Estimativa'!K7&lt;='DADOS e Estimativa'!$R7),'DADOS e Estimativa'!K7,"excluído*"),"")</f>
        <v>excluído*</v>
      </c>
      <c r="L25" s="50">
        <f>IF('DADOS e Estimativa'!L7&gt;0,IF(AND('DADOS e Estimativa'!$Q7&lt;='DADOS e Estimativa'!L7,'DADOS e Estimativa'!L7&lt;='DADOS e Estimativa'!$R7),'DADOS e Estimativa'!L7,"excluído*"),"")</f>
        <v>1400</v>
      </c>
      <c r="M25" s="50" t="str">
        <f>IF('DADOS e Estimativa'!M7&gt;0,IF(AND('DADOS e Estimativa'!$Q7&lt;='DADOS e Estimativa'!M7,'DADOS e Estimativa'!M7&lt;='DADOS e Estimativa'!$R7),'DADOS e Estimativa'!M7,"excluído*"),"")</f>
        <v/>
      </c>
      <c r="N25" s="50">
        <f>IF('DADOS e Estimativa'!N7&gt;0,IF(AND('DADOS e Estimativa'!$Q7&lt;='DADOS e Estimativa'!N7,'DADOS e Estimativa'!N7&lt;='DADOS e Estimativa'!$R7),'DADOS e Estimativa'!N7,"excluído*"),"")</f>
        <v>1480</v>
      </c>
      <c r="O25" s="62">
        <f t="shared" ref="O25:O36" si="4">IF(SUM(F25:N25)&gt;0,ROUND(AVERAGE(F25:N25),2),"")</f>
        <v>1379.63</v>
      </c>
      <c r="P25" s="63"/>
      <c r="Q25" s="64">
        <f t="shared" ref="Q25:Q36" si="5">IF(O25&lt;&gt;"",O25*D25,"")</f>
        <v>1379.63</v>
      </c>
      <c r="R25" s="63"/>
    </row>
    <row r="26" spans="1:21" ht="36" x14ac:dyDescent="0.2">
      <c r="A26" s="66"/>
      <c r="B26" s="51">
        <f>IF('DADOS e Estimativa'!B8="","",'DADOS e Estimativa'!B8)</f>
        <v>2</v>
      </c>
      <c r="C26" s="47" t="str">
        <f>IF('DADOS e Estimativa'!C8="","",'DADOS e Estimativa'!C8)</f>
        <v>Coletes Balísticos tipo Extrafit (DISSIMULADOS) – NIJ Standard 0101.04 - Nível II, na cor preta. Tamanho M – Masculino.</v>
      </c>
      <c r="D26" s="48">
        <f>IF('DADOS e Estimativa'!D8="","",'DADOS e Estimativa'!D8)</f>
        <v>4</v>
      </c>
      <c r="E26" s="49" t="str">
        <f>IF('DADOS e Estimativa'!E8="","",'DADOS e Estimativa'!E8)</f>
        <v>unidade</v>
      </c>
      <c r="F26" s="50">
        <f>IF('DADOS e Estimativa'!F8&gt;0,IF(AND('DADOS e Estimativa'!$Q8&lt;='DADOS e Estimativa'!F8,'DADOS e Estimativa'!F8&lt;='DADOS e Estimativa'!$R8),'DADOS e Estimativa'!F8,"excluído*"),"")</f>
        <v>1451.69</v>
      </c>
      <c r="G26" s="50">
        <f>IF('DADOS e Estimativa'!G8&gt;0,IF(AND('DADOS e Estimativa'!$Q8&lt;='DADOS e Estimativa'!G8,'DADOS e Estimativa'!G8&lt;='DADOS e Estimativa'!$R8),'DADOS e Estimativa'!G8,"excluído*"),"")</f>
        <v>1338.4</v>
      </c>
      <c r="H26" s="50" t="str">
        <f>IF('DADOS e Estimativa'!H8&gt;0,IF(AND('DADOS e Estimativa'!$Q8&lt;='DADOS e Estimativa'!H8,'DADOS e Estimativa'!H8&lt;='DADOS e Estimativa'!$R8),'DADOS e Estimativa'!H8,"excluído*"),"")</f>
        <v>excluído*</v>
      </c>
      <c r="I26" s="50">
        <f>IF('DADOS e Estimativa'!I8&gt;0,IF(AND('DADOS e Estimativa'!$Q8&lt;='DADOS e Estimativa'!I8,'DADOS e Estimativa'!I8&lt;='DADOS e Estimativa'!$R8),'DADOS e Estimativa'!I8,"excluído*"),"")</f>
        <v>1300</v>
      </c>
      <c r="J26" s="50" t="str">
        <f>IF('DADOS e Estimativa'!J8&gt;0,IF(AND('DADOS e Estimativa'!$Q8&lt;='DADOS e Estimativa'!J8,'DADOS e Estimativa'!J8&lt;='DADOS e Estimativa'!$R8),'DADOS e Estimativa'!J8,"excluído*"),"")</f>
        <v>excluído*</v>
      </c>
      <c r="K26" s="50" t="str">
        <f>IF('DADOS e Estimativa'!K8&gt;0,IF(AND('DADOS e Estimativa'!$Q8&lt;='DADOS e Estimativa'!K8,'DADOS e Estimativa'!K8&lt;='DADOS e Estimativa'!$R8),'DADOS e Estimativa'!K8,"excluído*"),"")</f>
        <v>excluído*</v>
      </c>
      <c r="L26" s="50">
        <f>IF('DADOS e Estimativa'!L8&gt;0,IF(AND('DADOS e Estimativa'!$Q8&lt;='DADOS e Estimativa'!L8,'DADOS e Estimativa'!L8&lt;='DADOS e Estimativa'!$R8),'DADOS e Estimativa'!L8,"excluído*"),"")</f>
        <v>1400</v>
      </c>
      <c r="M26" s="50">
        <f>IF('DADOS e Estimativa'!M8&gt;0,IF(AND('DADOS e Estimativa'!$Q8&lt;='DADOS e Estimativa'!M8,'DADOS e Estimativa'!M8&lt;='DADOS e Estimativa'!$R8),'DADOS e Estimativa'!M8,"excluído*"),"")</f>
        <v>1100</v>
      </c>
      <c r="N26" s="50">
        <f>IF('DADOS e Estimativa'!N8&gt;0,IF(AND('DADOS e Estimativa'!$Q8&lt;='DADOS e Estimativa'!N8,'DADOS e Estimativa'!N8&lt;='DADOS e Estimativa'!$R8),'DADOS e Estimativa'!N8,"excluído*"),"")</f>
        <v>1580</v>
      </c>
      <c r="O26" s="62">
        <f t="shared" si="4"/>
        <v>1361.68</v>
      </c>
      <c r="P26" s="63"/>
      <c r="Q26" s="64">
        <f t="shared" si="5"/>
        <v>5446.72</v>
      </c>
      <c r="R26" s="63"/>
    </row>
    <row r="27" spans="1:21" ht="36" x14ac:dyDescent="0.2">
      <c r="A27" s="66"/>
      <c r="B27" s="51">
        <f>IF('DADOS e Estimativa'!B9="","",'DADOS e Estimativa'!B9)</f>
        <v>3</v>
      </c>
      <c r="C27" s="47" t="str">
        <f>IF('DADOS e Estimativa'!C9="","",'DADOS e Estimativa'!C9)</f>
        <v>Coletes Balísticos tipo Extrafit (DISSIMULADOS) – NIJ Standard 0101.04 - Nível II, na cor preta. Tamanho G – Masculino.</v>
      </c>
      <c r="D27" s="48">
        <f>IF('DADOS e Estimativa'!D9="","",'DADOS e Estimativa'!D9)</f>
        <v>4</v>
      </c>
      <c r="E27" s="49" t="str">
        <f>IF('DADOS e Estimativa'!E9="","",'DADOS e Estimativa'!E9)</f>
        <v>unidade</v>
      </c>
      <c r="F27" s="50">
        <f>IF('DADOS e Estimativa'!F9&gt;0,IF(AND('DADOS e Estimativa'!$Q9&lt;='DADOS e Estimativa'!F9,'DADOS e Estimativa'!F9&lt;='DADOS e Estimativa'!$R9),'DADOS e Estimativa'!F9,"excluído*"),"")</f>
        <v>1451.69</v>
      </c>
      <c r="G27" s="50">
        <f>IF('DADOS e Estimativa'!G9&gt;0,IF(AND('DADOS e Estimativa'!$Q9&lt;='DADOS e Estimativa'!G9,'DADOS e Estimativa'!G9&lt;='DADOS e Estimativa'!$R9),'DADOS e Estimativa'!G9,"excluído*"),"")</f>
        <v>1501.6</v>
      </c>
      <c r="H27" s="50" t="str">
        <f>IF('DADOS e Estimativa'!H9&gt;0,IF(AND('DADOS e Estimativa'!$Q9&lt;='DADOS e Estimativa'!H9,'DADOS e Estimativa'!H9&lt;='DADOS e Estimativa'!$R9),'DADOS e Estimativa'!H9,"excluído*"),"")</f>
        <v>excluído*</v>
      </c>
      <c r="I27" s="50">
        <f>IF('DADOS e Estimativa'!I9&gt;0,IF(AND('DADOS e Estimativa'!$Q9&lt;='DADOS e Estimativa'!I9,'DADOS e Estimativa'!I9&lt;='DADOS e Estimativa'!$R9),'DADOS e Estimativa'!I9,"excluído*"),"")</f>
        <v>1300</v>
      </c>
      <c r="J27" s="50" t="str">
        <f>IF('DADOS e Estimativa'!J9&gt;0,IF(AND('DADOS e Estimativa'!$Q9&lt;='DADOS e Estimativa'!J9,'DADOS e Estimativa'!J9&lt;='DADOS e Estimativa'!$R9),'DADOS e Estimativa'!J9,"excluído*"),"")</f>
        <v>excluído*</v>
      </c>
      <c r="K27" s="50" t="str">
        <f>IF('DADOS e Estimativa'!K9&gt;0,IF(AND('DADOS e Estimativa'!$Q9&lt;='DADOS e Estimativa'!K9,'DADOS e Estimativa'!K9&lt;='DADOS e Estimativa'!$R9),'DADOS e Estimativa'!K9,"excluído*"),"")</f>
        <v>excluído*</v>
      </c>
      <c r="L27" s="50">
        <f>IF('DADOS e Estimativa'!L9&gt;0,IF(AND('DADOS e Estimativa'!$Q9&lt;='DADOS e Estimativa'!L9,'DADOS e Estimativa'!L9&lt;='DADOS e Estimativa'!$R9),'DADOS e Estimativa'!L9,"excluído*"),"")</f>
        <v>1400</v>
      </c>
      <c r="M27" s="50" t="str">
        <f>IF('DADOS e Estimativa'!M9&gt;0,IF(AND('DADOS e Estimativa'!$Q9&lt;='DADOS e Estimativa'!M9,'DADOS e Estimativa'!M9&lt;='DADOS e Estimativa'!$R9),'DADOS e Estimativa'!M9,"excluído*"),"")</f>
        <v/>
      </c>
      <c r="N27" s="50">
        <f>IF('DADOS e Estimativa'!N9&gt;0,IF(AND('DADOS e Estimativa'!$Q9&lt;='DADOS e Estimativa'!N9,'DADOS e Estimativa'!N9&lt;='DADOS e Estimativa'!$R9),'DADOS e Estimativa'!N9,"excluído*"),"")</f>
        <v>1680</v>
      </c>
      <c r="O27" s="62">
        <f t="shared" si="4"/>
        <v>1466.66</v>
      </c>
      <c r="P27" s="63"/>
      <c r="Q27" s="64">
        <f t="shared" si="5"/>
        <v>5866.64</v>
      </c>
      <c r="R27" s="63"/>
    </row>
    <row r="28" spans="1:21" ht="36" x14ac:dyDescent="0.2">
      <c r="A28" s="66"/>
      <c r="B28" s="51">
        <f>IF('DADOS e Estimativa'!B10="","",'DADOS e Estimativa'!B10)</f>
        <v>4</v>
      </c>
      <c r="C28" s="47" t="str">
        <f>IF('DADOS e Estimativa'!C10="","",'DADOS e Estimativa'!C10)</f>
        <v>Coletes Balísticos tipo Extrafit (DISSIMULADOS) – NIJ Standard 0101.04 - Nível II, na cor preta. Tamanho GG – Masculino.</v>
      </c>
      <c r="D28" s="48">
        <f>IF('DADOS e Estimativa'!D10="","",'DADOS e Estimativa'!D10)</f>
        <v>2</v>
      </c>
      <c r="E28" s="49" t="str">
        <f>IF('DADOS e Estimativa'!E10="","",'DADOS e Estimativa'!E10)</f>
        <v>unidade</v>
      </c>
      <c r="F28" s="50">
        <f>IF('DADOS e Estimativa'!F10&gt;0,IF(AND('DADOS e Estimativa'!$Q10&lt;='DADOS e Estimativa'!F10,'DADOS e Estimativa'!F10&lt;='DADOS e Estimativa'!$R10),'DADOS e Estimativa'!F10,"excluído*"),"")</f>
        <v>1451.69</v>
      </c>
      <c r="G28" s="50">
        <f>IF('DADOS e Estimativa'!G10&gt;0,IF(AND('DADOS e Estimativa'!$Q10&lt;='DADOS e Estimativa'!G10,'DADOS e Estimativa'!G10&lt;='DADOS e Estimativa'!$R10),'DADOS e Estimativa'!G10,"excluído*"),"")</f>
        <v>1682.14</v>
      </c>
      <c r="H28" s="50" t="str">
        <f>IF('DADOS e Estimativa'!H10&gt;0,IF(AND('DADOS e Estimativa'!$Q10&lt;='DADOS e Estimativa'!H10,'DADOS e Estimativa'!H10&lt;='DADOS e Estimativa'!$R10),'DADOS e Estimativa'!H10,"excluído*"),"")</f>
        <v>excluído*</v>
      </c>
      <c r="I28" s="50">
        <f>IF('DADOS e Estimativa'!I10&gt;0,IF(AND('DADOS e Estimativa'!$Q10&lt;='DADOS e Estimativa'!I10,'DADOS e Estimativa'!I10&lt;='DADOS e Estimativa'!$R10),'DADOS e Estimativa'!I10,"excluído*"),"")</f>
        <v>1300</v>
      </c>
      <c r="J28" s="50" t="str">
        <f>IF('DADOS e Estimativa'!J10&gt;0,IF(AND('DADOS e Estimativa'!$Q10&lt;='DADOS e Estimativa'!J10,'DADOS e Estimativa'!J10&lt;='DADOS e Estimativa'!$R10),'DADOS e Estimativa'!J10,"excluído*"),"")</f>
        <v/>
      </c>
      <c r="K28" s="50" t="str">
        <f>IF('DADOS e Estimativa'!K10&gt;0,IF(AND('DADOS e Estimativa'!$Q10&lt;='DADOS e Estimativa'!K10,'DADOS e Estimativa'!K10&lt;='DADOS e Estimativa'!$R10),'DADOS e Estimativa'!K10,"excluído*"),"")</f>
        <v>excluído*</v>
      </c>
      <c r="L28" s="50">
        <f>IF('DADOS e Estimativa'!L10&gt;0,IF(AND('DADOS e Estimativa'!$Q10&lt;='DADOS e Estimativa'!L10,'DADOS e Estimativa'!L10&lt;='DADOS e Estimativa'!$R10),'DADOS e Estimativa'!L10,"excluído*"),"")</f>
        <v>1400</v>
      </c>
      <c r="M28" s="50" t="str">
        <f>IF('DADOS e Estimativa'!M10&gt;0,IF(AND('DADOS e Estimativa'!$Q10&lt;='DADOS e Estimativa'!M10,'DADOS e Estimativa'!M10&lt;='DADOS e Estimativa'!$R10),'DADOS e Estimativa'!M10,"excluído*"),"")</f>
        <v/>
      </c>
      <c r="N28" s="50">
        <f>IF('DADOS e Estimativa'!N10&gt;0,IF(AND('DADOS e Estimativa'!$Q10&lt;='DADOS e Estimativa'!N10,'DADOS e Estimativa'!N10&lt;='DADOS e Estimativa'!$R10),'DADOS e Estimativa'!N10,"excluído*"),"")</f>
        <v>1780</v>
      </c>
      <c r="O28" s="62">
        <f t="shared" si="4"/>
        <v>1522.77</v>
      </c>
      <c r="P28" s="63"/>
      <c r="Q28" s="64">
        <f t="shared" si="5"/>
        <v>3045.54</v>
      </c>
      <c r="R28" s="63"/>
    </row>
    <row r="29" spans="1:21" ht="36" x14ac:dyDescent="0.2">
      <c r="A29" s="66"/>
      <c r="B29" s="51">
        <f>IF('DADOS e Estimativa'!B11="","",'DADOS e Estimativa'!B11)</f>
        <v>5</v>
      </c>
      <c r="C29" s="47" t="str">
        <f>IF('DADOS e Estimativa'!C11="","",'DADOS e Estimativa'!C11)</f>
        <v>Coletes Balísticos tipo Extrafit (DISSIMULADOS) – NIJ Standard 0101.04 - Nível II, na cor preta. Tamanho P – Feminino.</v>
      </c>
      <c r="D29" s="48">
        <f>IF('DADOS e Estimativa'!D11="","",'DADOS e Estimativa'!D11)</f>
        <v>1</v>
      </c>
      <c r="E29" s="49" t="str">
        <f>IF('DADOS e Estimativa'!E11="","",'DADOS e Estimativa'!E11)</f>
        <v>unidade</v>
      </c>
      <c r="F29" s="50">
        <f>IF('DADOS e Estimativa'!F11&gt;0,IF(AND('DADOS e Estimativa'!$Q11&lt;='DADOS e Estimativa'!F11,'DADOS e Estimativa'!F11&lt;='DADOS e Estimativa'!$R11),'DADOS e Estimativa'!F11,"excluído*"),"")</f>
        <v>1451.69</v>
      </c>
      <c r="G29" s="50">
        <f>IF('DADOS e Estimativa'!G11&gt;0,IF(AND('DADOS e Estimativa'!$Q11&lt;='DADOS e Estimativa'!G11,'DADOS e Estimativa'!G11&lt;='DADOS e Estimativa'!$R11),'DADOS e Estimativa'!G11,"excluído*"),"")</f>
        <v>1186.82</v>
      </c>
      <c r="H29" s="50" t="str">
        <f>IF('DADOS e Estimativa'!H11&gt;0,IF(AND('DADOS e Estimativa'!$Q11&lt;='DADOS e Estimativa'!H11,'DADOS e Estimativa'!H11&lt;='DADOS e Estimativa'!$R11),'DADOS e Estimativa'!H11,"excluído*"),"")</f>
        <v>excluído*</v>
      </c>
      <c r="I29" s="50" t="str">
        <f>IF('DADOS e Estimativa'!I11&gt;0,IF(AND('DADOS e Estimativa'!$Q11&lt;='DADOS e Estimativa'!I11,'DADOS e Estimativa'!I11&lt;='DADOS e Estimativa'!$R11),'DADOS e Estimativa'!I11,"excluído*"),"")</f>
        <v>excluído*</v>
      </c>
      <c r="J29" s="50" t="str">
        <f>IF('DADOS e Estimativa'!J11&gt;0,IF(AND('DADOS e Estimativa'!$Q11&lt;='DADOS e Estimativa'!J11,'DADOS e Estimativa'!J11&lt;='DADOS e Estimativa'!$R11),'DADOS e Estimativa'!J11,"excluído*"),"")</f>
        <v/>
      </c>
      <c r="K29" s="50" t="str">
        <f>IF('DADOS e Estimativa'!K11&gt;0,IF(AND('DADOS e Estimativa'!$Q11&lt;='DADOS e Estimativa'!K11,'DADOS e Estimativa'!K11&lt;='DADOS e Estimativa'!$R11),'DADOS e Estimativa'!K11,"excluído*"),"")</f>
        <v>excluído*</v>
      </c>
      <c r="L29" s="50">
        <f>IF('DADOS e Estimativa'!L11&gt;0,IF(AND('DADOS e Estimativa'!$Q11&lt;='DADOS e Estimativa'!L11,'DADOS e Estimativa'!L11&lt;='DADOS e Estimativa'!$R11),'DADOS e Estimativa'!L11,"excluído*"),"")</f>
        <v>1400</v>
      </c>
      <c r="M29" s="50" t="str">
        <f>IF('DADOS e Estimativa'!M11&gt;0,IF(AND('DADOS e Estimativa'!$Q11&lt;='DADOS e Estimativa'!M11,'DADOS e Estimativa'!M11&lt;='DADOS e Estimativa'!$R11),'DADOS e Estimativa'!M11,"excluído*"),"")</f>
        <v/>
      </c>
      <c r="N29" s="50">
        <f>IF('DADOS e Estimativa'!N11&gt;0,IF(AND('DADOS e Estimativa'!$Q11&lt;='DADOS e Estimativa'!N11,'DADOS e Estimativa'!N11&lt;='DADOS e Estimativa'!$R11),'DADOS e Estimativa'!N11,"excluído*"),"")</f>
        <v>1480</v>
      </c>
      <c r="O29" s="62">
        <f t="shared" si="4"/>
        <v>1379.63</v>
      </c>
      <c r="P29" s="63"/>
      <c r="Q29" s="64">
        <f t="shared" si="5"/>
        <v>1379.63</v>
      </c>
      <c r="R29" s="63"/>
    </row>
    <row r="30" spans="1:21" ht="36" x14ac:dyDescent="0.2">
      <c r="A30" s="67"/>
      <c r="B30" s="52">
        <f>IF('DADOS e Estimativa'!B12="","",'DADOS e Estimativa'!B12)</f>
        <v>6</v>
      </c>
      <c r="C30" s="47" t="str">
        <f>IF('DADOS e Estimativa'!C12="","",'DADOS e Estimativa'!C12)</f>
        <v>Coletes Balísticos tipo Extrafit (DISSIMULADOS) – NIJ Standard 0101.04 - Nível II, na cor preta. Tamanho M – Feminino.</v>
      </c>
      <c r="D30" s="48">
        <f>IF('DADOS e Estimativa'!D12="","",'DADOS e Estimativa'!D12)</f>
        <v>1</v>
      </c>
      <c r="E30" s="49" t="str">
        <f>IF('DADOS e Estimativa'!E12="","",'DADOS e Estimativa'!E12)</f>
        <v>unidade</v>
      </c>
      <c r="F30" s="50">
        <f>IF('DADOS e Estimativa'!F12&gt;0,IF(AND('DADOS e Estimativa'!$Q12&lt;='DADOS e Estimativa'!F12,'DADOS e Estimativa'!F12&lt;='DADOS e Estimativa'!$R12),'DADOS e Estimativa'!F12,"excluído*"),"")</f>
        <v>1451.69</v>
      </c>
      <c r="G30" s="50">
        <f>IF('DADOS e Estimativa'!G12&gt;0,IF(AND('DADOS e Estimativa'!$Q12&lt;='DADOS e Estimativa'!G12,'DADOS e Estimativa'!G12&lt;='DADOS e Estimativa'!$R12),'DADOS e Estimativa'!G12,"excluído*"),"")</f>
        <v>1338.4</v>
      </c>
      <c r="H30" s="50" t="str">
        <f>IF('DADOS e Estimativa'!H12&gt;0,IF(AND('DADOS e Estimativa'!$Q12&lt;='DADOS e Estimativa'!H12,'DADOS e Estimativa'!H12&lt;='DADOS e Estimativa'!$R12),'DADOS e Estimativa'!H12,"excluído*"),"")</f>
        <v>excluído*</v>
      </c>
      <c r="I30" s="50">
        <f>IF('DADOS e Estimativa'!I12&gt;0,IF(AND('DADOS e Estimativa'!$Q12&lt;='DADOS e Estimativa'!I12,'DADOS e Estimativa'!I12&lt;='DADOS e Estimativa'!$R12),'DADOS e Estimativa'!I12,"excluído*"),"")</f>
        <v>933.33</v>
      </c>
      <c r="J30" s="50">
        <f>IF('DADOS e Estimativa'!J12&gt;0,IF(AND('DADOS e Estimativa'!$Q12&lt;='DADOS e Estimativa'!J12,'DADOS e Estimativa'!J12&lt;='DADOS e Estimativa'!$R12),'DADOS e Estimativa'!J12,"excluído*"),"")</f>
        <v>949</v>
      </c>
      <c r="K30" s="50">
        <f>IF('DADOS e Estimativa'!K12&gt;0,IF(AND('DADOS e Estimativa'!$Q12&lt;='DADOS e Estimativa'!K12,'DADOS e Estimativa'!K12&lt;='DADOS e Estimativa'!$R12),'DADOS e Estimativa'!K12,"excluído*"),"")</f>
        <v>949</v>
      </c>
      <c r="L30" s="50">
        <f>IF('DADOS e Estimativa'!L12&gt;0,IF(AND('DADOS e Estimativa'!$Q12&lt;='DADOS e Estimativa'!L12,'DADOS e Estimativa'!L12&lt;='DADOS e Estimativa'!$R12),'DADOS e Estimativa'!L12,"excluído*"),"")</f>
        <v>1400</v>
      </c>
      <c r="M30" s="50">
        <f>IF('DADOS e Estimativa'!M12&gt;0,IF(AND('DADOS e Estimativa'!$Q12&lt;='DADOS e Estimativa'!M12,'DADOS e Estimativa'!M12&lt;='DADOS e Estimativa'!$R12),'DADOS e Estimativa'!M12,"excluído*"),"")</f>
        <v>1100</v>
      </c>
      <c r="N30" s="50">
        <f>IF('DADOS e Estimativa'!N12&gt;0,IF(AND('DADOS e Estimativa'!$Q12&lt;='DADOS e Estimativa'!N12,'DADOS e Estimativa'!N12&lt;='DADOS e Estimativa'!$R12),'DADOS e Estimativa'!N12,"excluído*"),"")</f>
        <v>1580</v>
      </c>
      <c r="O30" s="62">
        <f t="shared" si="4"/>
        <v>1212.68</v>
      </c>
      <c r="P30" s="63"/>
      <c r="Q30" s="64">
        <f t="shared" si="5"/>
        <v>1212.68</v>
      </c>
      <c r="R30" s="63"/>
    </row>
    <row r="31" spans="1:21" ht="36" x14ac:dyDescent="0.2">
      <c r="A31" s="72" t="s">
        <v>43</v>
      </c>
      <c r="B31" s="51">
        <f>IF('DADOS e Estimativa'!B13="","",'DADOS e Estimativa'!B13)</f>
        <v>7</v>
      </c>
      <c r="C31" s="47" t="str">
        <f>IF('DADOS e Estimativa'!C13="","",'DADOS e Estimativa'!C13)</f>
        <v>Coletes Balísticos Ostensivos (OPERACIONAIS) – NIJ Standard 0101.04 - Nível II, com capa sobressalente, na cor preta. Tamanho P – Masculino.</v>
      </c>
      <c r="D31" s="48">
        <f>IF('DADOS e Estimativa'!D13="","",'DADOS e Estimativa'!D13)</f>
        <v>4</v>
      </c>
      <c r="E31" s="49" t="str">
        <f>IF('DADOS e Estimativa'!E13="","",'DADOS e Estimativa'!E13)</f>
        <v>unidade</v>
      </c>
      <c r="F31" s="50">
        <f>IF('DADOS e Estimativa'!F13&gt;0,IF(AND('DADOS e Estimativa'!$Q13&lt;='DADOS e Estimativa'!F13,'DADOS e Estimativa'!F13&lt;='DADOS e Estimativa'!$R13),'DADOS e Estimativa'!F13,"excluído*"),"")</f>
        <v>1451.69</v>
      </c>
      <c r="G31" s="50">
        <f>IF('DADOS e Estimativa'!G13&gt;0,IF(AND('DADOS e Estimativa'!$Q13&lt;='DADOS e Estimativa'!G13,'DADOS e Estimativa'!G13&lt;='DADOS e Estimativa'!$R13),'DADOS e Estimativa'!G13,"excluído*"),"")</f>
        <v>1186.82</v>
      </c>
      <c r="H31" s="50" t="str">
        <f>IF('DADOS e Estimativa'!H13&gt;0,IF(AND('DADOS e Estimativa'!$Q13&lt;='DADOS e Estimativa'!H13,'DADOS e Estimativa'!H13&lt;='DADOS e Estimativa'!$R13),'DADOS e Estimativa'!H13,"excluído*"),"")</f>
        <v/>
      </c>
      <c r="I31" s="50" t="str">
        <f>IF('DADOS e Estimativa'!I13&gt;0,IF(AND('DADOS e Estimativa'!$Q13&lt;='DADOS e Estimativa'!I13,'DADOS e Estimativa'!I13&lt;='DADOS e Estimativa'!$R13),'DADOS e Estimativa'!I13,"excluído*"),"")</f>
        <v/>
      </c>
      <c r="J31" s="50" t="str">
        <f>IF('DADOS e Estimativa'!J13&gt;0,IF(AND('DADOS e Estimativa'!$Q13&lt;='DADOS e Estimativa'!J13,'DADOS e Estimativa'!J13&lt;='DADOS e Estimativa'!$R13),'DADOS e Estimativa'!J13,"excluído*"),"")</f>
        <v>excluído*</v>
      </c>
      <c r="K31" s="50" t="str">
        <f>IF('DADOS e Estimativa'!K13&gt;0,IF(AND('DADOS e Estimativa'!$Q13&lt;='DADOS e Estimativa'!K13,'DADOS e Estimativa'!K13&lt;='DADOS e Estimativa'!$R13),'DADOS e Estimativa'!K13,"excluído*"),"")</f>
        <v>excluído*</v>
      </c>
      <c r="L31" s="50">
        <f>IF('DADOS e Estimativa'!L13&gt;0,IF(AND('DADOS e Estimativa'!$Q13&lt;='DADOS e Estimativa'!L13,'DADOS e Estimativa'!L13&lt;='DADOS e Estimativa'!$R13),'DADOS e Estimativa'!L13,"excluído*"),"")</f>
        <v>1400</v>
      </c>
      <c r="M31" s="50" t="str">
        <f>IF('DADOS e Estimativa'!M13&gt;0,IF(AND('DADOS e Estimativa'!$Q13&lt;='DADOS e Estimativa'!M13,'DADOS e Estimativa'!M13&lt;='DADOS e Estimativa'!$R13),'DADOS e Estimativa'!M13,"excluído*"),"")</f>
        <v/>
      </c>
      <c r="N31" s="50">
        <f>IF('DADOS e Estimativa'!N13&gt;0,IF(AND('DADOS e Estimativa'!$Q13&lt;='DADOS e Estimativa'!N13,'DADOS e Estimativa'!N13&lt;='DADOS e Estimativa'!$R13),'DADOS e Estimativa'!N13,"excluído*"),"")</f>
        <v>1400</v>
      </c>
      <c r="O31" s="62">
        <f t="shared" si="4"/>
        <v>1359.63</v>
      </c>
      <c r="P31" s="63"/>
      <c r="Q31" s="64">
        <f t="shared" si="5"/>
        <v>5438.52</v>
      </c>
      <c r="R31" s="63"/>
    </row>
    <row r="32" spans="1:21" ht="36" x14ac:dyDescent="0.2">
      <c r="A32" s="66"/>
      <c r="B32" s="51">
        <f>IF('DADOS e Estimativa'!B14="","",'DADOS e Estimativa'!B14)</f>
        <v>8</v>
      </c>
      <c r="C32" s="47" t="str">
        <f>IF('DADOS e Estimativa'!C14="","",'DADOS e Estimativa'!C14)</f>
        <v>Coletes Balísticos Ostensivos (OPERACIONAIS) – NIJ Standard 0101.04 - Nível II, com capa sobressalente, na cor preta. Tamanho M – Masculino.</v>
      </c>
      <c r="D32" s="48">
        <f>IF('DADOS e Estimativa'!D14="","",'DADOS e Estimativa'!D14)</f>
        <v>31</v>
      </c>
      <c r="E32" s="49" t="str">
        <f>IF('DADOS e Estimativa'!E14="","",'DADOS e Estimativa'!E14)</f>
        <v>unidade</v>
      </c>
      <c r="F32" s="50">
        <f>IF('DADOS e Estimativa'!F14&gt;0,IF(AND('DADOS e Estimativa'!$Q14&lt;='DADOS e Estimativa'!F14,'DADOS e Estimativa'!F14&lt;='DADOS e Estimativa'!$R14),'DADOS e Estimativa'!F14,"excluído*"),"")</f>
        <v>1451.69</v>
      </c>
      <c r="G32" s="50">
        <f>IF('DADOS e Estimativa'!G14&gt;0,IF(AND('DADOS e Estimativa'!$Q14&lt;='DADOS e Estimativa'!G14,'DADOS e Estimativa'!G14&lt;='DADOS e Estimativa'!$R14),'DADOS e Estimativa'!G14,"excluído*"),"")</f>
        <v>1338.4</v>
      </c>
      <c r="H32" s="50" t="str">
        <f>IF('DADOS e Estimativa'!H14&gt;0,IF(AND('DADOS e Estimativa'!$Q14&lt;='DADOS e Estimativa'!H14,'DADOS e Estimativa'!H14&lt;='DADOS e Estimativa'!$R14),'DADOS e Estimativa'!H14,"excluído*"),"")</f>
        <v/>
      </c>
      <c r="I32" s="50" t="str">
        <f>IF('DADOS e Estimativa'!I14&gt;0,IF(AND('DADOS e Estimativa'!$Q14&lt;='DADOS e Estimativa'!I14,'DADOS e Estimativa'!I14&lt;='DADOS e Estimativa'!$R14),'DADOS e Estimativa'!I14,"excluído*"),"")</f>
        <v/>
      </c>
      <c r="J32" s="50">
        <f>IF('DADOS e Estimativa'!J14&gt;0,IF(AND('DADOS e Estimativa'!$Q14&lt;='DADOS e Estimativa'!J14,'DADOS e Estimativa'!J14&lt;='DADOS e Estimativa'!$R14),'DADOS e Estimativa'!J14,"excluído*"),"")</f>
        <v>1133.33</v>
      </c>
      <c r="K32" s="50" t="str">
        <f>IF('DADOS e Estimativa'!K14&gt;0,IF(AND('DADOS e Estimativa'!$Q14&lt;='DADOS e Estimativa'!K14,'DADOS e Estimativa'!K14&lt;='DADOS e Estimativa'!$R14),'DADOS e Estimativa'!K14,"excluído*"),"")</f>
        <v>excluído*</v>
      </c>
      <c r="L32" s="50">
        <f>IF('DADOS e Estimativa'!L14&gt;0,IF(AND('DADOS e Estimativa'!$Q14&lt;='DADOS e Estimativa'!L14,'DADOS e Estimativa'!L14&lt;='DADOS e Estimativa'!$R14),'DADOS e Estimativa'!L14,"excluído*"),"")</f>
        <v>1400</v>
      </c>
      <c r="M32" s="50" t="str">
        <f>IF('DADOS e Estimativa'!M14&gt;0,IF(AND('DADOS e Estimativa'!$Q14&lt;='DADOS e Estimativa'!M14,'DADOS e Estimativa'!M14&lt;='DADOS e Estimativa'!$R14),'DADOS e Estimativa'!M14,"excluído*"),"")</f>
        <v/>
      </c>
      <c r="N32" s="50">
        <f>IF('DADOS e Estimativa'!N14&gt;0,IF(AND('DADOS e Estimativa'!$Q14&lt;='DADOS e Estimativa'!N14,'DADOS e Estimativa'!N14&lt;='DADOS e Estimativa'!$R14),'DADOS e Estimativa'!N14,"excluído*"),"")</f>
        <v>1500</v>
      </c>
      <c r="O32" s="62">
        <f t="shared" si="4"/>
        <v>1364.68</v>
      </c>
      <c r="P32" s="63"/>
      <c r="Q32" s="64">
        <f t="shared" si="5"/>
        <v>42305.08</v>
      </c>
      <c r="R32" s="63"/>
    </row>
    <row r="33" spans="1:18" ht="36" x14ac:dyDescent="0.2">
      <c r="A33" s="66"/>
      <c r="B33" s="51">
        <f>IF('DADOS e Estimativa'!B15="","",'DADOS e Estimativa'!B15)</f>
        <v>9</v>
      </c>
      <c r="C33" s="47" t="str">
        <f>IF('DADOS e Estimativa'!C15="","",'DADOS e Estimativa'!C15)</f>
        <v xml:space="preserve">Coletes Balísticos Ostensivos (OPERACIONAIS) – NIJ Standard 0101.04 - Nível II, com capa sobressalente, na cor preta. Tamanho G – Masculino. </v>
      </c>
      <c r="D33" s="48">
        <f>IF('DADOS e Estimativa'!D15="","",'DADOS e Estimativa'!D15)</f>
        <v>20</v>
      </c>
      <c r="E33" s="49" t="str">
        <f>IF('DADOS e Estimativa'!E15="","",'DADOS e Estimativa'!E15)</f>
        <v>unidade</v>
      </c>
      <c r="F33" s="50">
        <f>IF('DADOS e Estimativa'!F15&gt;0,IF(AND('DADOS e Estimativa'!$Q15&lt;='DADOS e Estimativa'!F15,'DADOS e Estimativa'!F15&lt;='DADOS e Estimativa'!$R15),'DADOS e Estimativa'!F15,"excluído*"),"")</f>
        <v>1451.69</v>
      </c>
      <c r="G33" s="50">
        <f>IF('DADOS e Estimativa'!G15&gt;0,IF(AND('DADOS e Estimativa'!$Q15&lt;='DADOS e Estimativa'!G15,'DADOS e Estimativa'!G15&lt;='DADOS e Estimativa'!$R15),'DADOS e Estimativa'!G15,"excluído*"),"")</f>
        <v>1501.6</v>
      </c>
      <c r="H33" s="50" t="str">
        <f>IF('DADOS e Estimativa'!H15&gt;0,IF(AND('DADOS e Estimativa'!$Q15&lt;='DADOS e Estimativa'!H15,'DADOS e Estimativa'!H15&lt;='DADOS e Estimativa'!$R15),'DADOS e Estimativa'!H15,"excluído*"),"")</f>
        <v/>
      </c>
      <c r="I33" s="50" t="str">
        <f>IF('DADOS e Estimativa'!I15&gt;0,IF(AND('DADOS e Estimativa'!$Q15&lt;='DADOS e Estimativa'!I15,'DADOS e Estimativa'!I15&lt;='DADOS e Estimativa'!$R15),'DADOS e Estimativa'!I15,"excluído*"),"")</f>
        <v/>
      </c>
      <c r="J33" s="50">
        <f>IF('DADOS e Estimativa'!J15&gt;0,IF(AND('DADOS e Estimativa'!$Q15&lt;='DADOS e Estimativa'!J15,'DADOS e Estimativa'!J15&lt;='DADOS e Estimativa'!$R15),'DADOS e Estimativa'!J15,"excluído*"),"")</f>
        <v>1070</v>
      </c>
      <c r="K33" s="50" t="str">
        <f>IF('DADOS e Estimativa'!K15&gt;0,IF(AND('DADOS e Estimativa'!$Q15&lt;='DADOS e Estimativa'!K15,'DADOS e Estimativa'!K15&lt;='DADOS e Estimativa'!$R15),'DADOS e Estimativa'!K15,"excluído*"),"")</f>
        <v>excluído*</v>
      </c>
      <c r="L33" s="50">
        <f>IF('DADOS e Estimativa'!L15&gt;0,IF(AND('DADOS e Estimativa'!$Q15&lt;='DADOS e Estimativa'!L15,'DADOS e Estimativa'!L15&lt;='DADOS e Estimativa'!$R15),'DADOS e Estimativa'!L15,"excluído*"),"")</f>
        <v>1400</v>
      </c>
      <c r="M33" s="50" t="str">
        <f>IF('DADOS e Estimativa'!M15&gt;0,IF(AND('DADOS e Estimativa'!$Q15&lt;='DADOS e Estimativa'!M15,'DADOS e Estimativa'!M15&lt;='DADOS e Estimativa'!$R15),'DADOS e Estimativa'!M15,"excluído*"),"")</f>
        <v/>
      </c>
      <c r="N33" s="50" t="str">
        <f>IF('DADOS e Estimativa'!N15&gt;0,IF(AND('DADOS e Estimativa'!$Q15&lt;='DADOS e Estimativa'!N15,'DADOS e Estimativa'!N15&lt;='DADOS e Estimativa'!$R15),'DADOS e Estimativa'!N15,"excluído*"),"")</f>
        <v>excluído*</v>
      </c>
      <c r="O33" s="62">
        <f t="shared" si="4"/>
        <v>1355.82</v>
      </c>
      <c r="P33" s="63"/>
      <c r="Q33" s="64">
        <f t="shared" si="5"/>
        <v>27116.399999999998</v>
      </c>
      <c r="R33" s="63"/>
    </row>
    <row r="34" spans="1:18" ht="36" x14ac:dyDescent="0.2">
      <c r="A34" s="66"/>
      <c r="B34" s="51">
        <f>IF('DADOS e Estimativa'!B16="","",'DADOS e Estimativa'!B16)</f>
        <v>10</v>
      </c>
      <c r="C34" s="47" t="str">
        <f>IF('DADOS e Estimativa'!C16="","",'DADOS e Estimativa'!C16)</f>
        <v>Coletes Balísticos Ostensivos (OPERACIONAIS) – NIJ Standard 0101.04 - Nível II, com capa sobressalente, na cor preta. Tamanho GG - Masculino.</v>
      </c>
      <c r="D34" s="48">
        <f>IF('DADOS e Estimativa'!D16="","",'DADOS e Estimativa'!D16)</f>
        <v>10</v>
      </c>
      <c r="E34" s="49" t="str">
        <f>IF('DADOS e Estimativa'!E16="","",'DADOS e Estimativa'!E16)</f>
        <v>unidade</v>
      </c>
      <c r="F34" s="50">
        <f>IF('DADOS e Estimativa'!F16&gt;0,IF(AND('DADOS e Estimativa'!$Q16&lt;='DADOS e Estimativa'!F16,'DADOS e Estimativa'!F16&lt;='DADOS e Estimativa'!$R16),'DADOS e Estimativa'!F16,"excluído*"),"")</f>
        <v>1451.69</v>
      </c>
      <c r="G34" s="50">
        <f>IF('DADOS e Estimativa'!G16&gt;0,IF(AND('DADOS e Estimativa'!$Q16&lt;='DADOS e Estimativa'!G16,'DADOS e Estimativa'!G16&lt;='DADOS e Estimativa'!$R16),'DADOS e Estimativa'!G16,"excluído*"),"")</f>
        <v>1682.14</v>
      </c>
      <c r="H34" s="50" t="str">
        <f>IF('DADOS e Estimativa'!H16&gt;0,IF(AND('DADOS e Estimativa'!$Q16&lt;='DADOS e Estimativa'!H16,'DADOS e Estimativa'!H16&lt;='DADOS e Estimativa'!$R16),'DADOS e Estimativa'!H16,"excluído*"),"")</f>
        <v/>
      </c>
      <c r="I34" s="50" t="str">
        <f>IF('DADOS e Estimativa'!I16&gt;0,IF(AND('DADOS e Estimativa'!$Q16&lt;='DADOS e Estimativa'!I16,'DADOS e Estimativa'!I16&lt;='DADOS e Estimativa'!$R16),'DADOS e Estimativa'!I16,"excluído*"),"")</f>
        <v/>
      </c>
      <c r="J34" s="50">
        <f>IF('DADOS e Estimativa'!J16&gt;0,IF(AND('DADOS e Estimativa'!$Q16&lt;='DADOS e Estimativa'!J16,'DADOS e Estimativa'!J16&lt;='DADOS e Estimativa'!$R16),'DADOS e Estimativa'!J16,"excluído*"),"")</f>
        <v>1186</v>
      </c>
      <c r="K34" s="50" t="str">
        <f>IF('DADOS e Estimativa'!K16&gt;0,IF(AND('DADOS e Estimativa'!$Q16&lt;='DADOS e Estimativa'!K16,'DADOS e Estimativa'!K16&lt;='DADOS e Estimativa'!$R16),'DADOS e Estimativa'!K16,"excluído*"),"")</f>
        <v>excluído*</v>
      </c>
      <c r="L34" s="50">
        <f>IF('DADOS e Estimativa'!L16&gt;0,IF(AND('DADOS e Estimativa'!$Q16&lt;='DADOS e Estimativa'!L16,'DADOS e Estimativa'!L16&lt;='DADOS e Estimativa'!$R16),'DADOS e Estimativa'!L16,"excluído*"),"")</f>
        <v>1400</v>
      </c>
      <c r="M34" s="50" t="str">
        <f>IF('DADOS e Estimativa'!M16&gt;0,IF(AND('DADOS e Estimativa'!$Q16&lt;='DADOS e Estimativa'!M16,'DADOS e Estimativa'!M16&lt;='DADOS e Estimativa'!$R16),'DADOS e Estimativa'!M16,"excluído*"),"")</f>
        <v/>
      </c>
      <c r="N34" s="50" t="str">
        <f>IF('DADOS e Estimativa'!N16&gt;0,IF(AND('DADOS e Estimativa'!$Q16&lt;='DADOS e Estimativa'!N16,'DADOS e Estimativa'!N16&lt;='DADOS e Estimativa'!$R16),'DADOS e Estimativa'!N16,"excluído*"),"")</f>
        <v>excluído*</v>
      </c>
      <c r="O34" s="62">
        <f t="shared" si="4"/>
        <v>1429.96</v>
      </c>
      <c r="P34" s="63"/>
      <c r="Q34" s="64">
        <f t="shared" si="5"/>
        <v>14299.6</v>
      </c>
      <c r="R34" s="63"/>
    </row>
    <row r="35" spans="1:18" ht="36" x14ac:dyDescent="0.2">
      <c r="A35" s="66"/>
      <c r="B35" s="51">
        <f>IF('DADOS e Estimativa'!B17="","",'DADOS e Estimativa'!B17)</f>
        <v>11</v>
      </c>
      <c r="C35" s="47" t="str">
        <f>IF('DADOS e Estimativa'!C17="","",'DADOS e Estimativa'!C17)</f>
        <v>Coletes Balísticos Ostensivos (OPERACIONAIS) – NIJ Standard 0101.04 - Nível II, com capa sobressalente, na cor preta. Tamanho P – Feminino.</v>
      </c>
      <c r="D35" s="48">
        <f>IF('DADOS e Estimativa'!D17="","",'DADOS e Estimativa'!D17)</f>
        <v>1</v>
      </c>
      <c r="E35" s="49" t="str">
        <f>IF('DADOS e Estimativa'!E17="","",'DADOS e Estimativa'!E17)</f>
        <v>unidade</v>
      </c>
      <c r="F35" s="50">
        <f>IF('DADOS e Estimativa'!F17&gt;0,IF(AND('DADOS e Estimativa'!$Q17&lt;='DADOS e Estimativa'!F17,'DADOS e Estimativa'!F17&lt;='DADOS e Estimativa'!$R17),'DADOS e Estimativa'!F17,"excluído*"),"")</f>
        <v>1451.69</v>
      </c>
      <c r="G35" s="50">
        <f>IF('DADOS e Estimativa'!G17&gt;0,IF(AND('DADOS e Estimativa'!$Q17&lt;='DADOS e Estimativa'!G17,'DADOS e Estimativa'!G17&lt;='DADOS e Estimativa'!$R17),'DADOS e Estimativa'!G17,"excluído*"),"")</f>
        <v>1186.82</v>
      </c>
      <c r="H35" s="50" t="str">
        <f>IF('DADOS e Estimativa'!H17&gt;0,IF(AND('DADOS e Estimativa'!$Q17&lt;='DADOS e Estimativa'!H17,'DADOS e Estimativa'!H17&lt;='DADOS e Estimativa'!$R17),'DADOS e Estimativa'!H17,"excluído*"),"")</f>
        <v/>
      </c>
      <c r="I35" s="50" t="str">
        <f>IF('DADOS e Estimativa'!I17&gt;0,IF(AND('DADOS e Estimativa'!$Q17&lt;='DADOS e Estimativa'!I17,'DADOS e Estimativa'!I17&lt;='DADOS e Estimativa'!$R17),'DADOS e Estimativa'!I17,"excluído*"),"")</f>
        <v/>
      </c>
      <c r="J35" s="50" t="str">
        <f>IF('DADOS e Estimativa'!J17&gt;0,IF(AND('DADOS e Estimativa'!$Q17&lt;='DADOS e Estimativa'!J17,'DADOS e Estimativa'!J17&lt;='DADOS e Estimativa'!$R17),'DADOS e Estimativa'!J17,"excluído*"),"")</f>
        <v>excluído*</v>
      </c>
      <c r="K35" s="50" t="str">
        <f>IF('DADOS e Estimativa'!K17&gt;0,IF(AND('DADOS e Estimativa'!$Q17&lt;='DADOS e Estimativa'!K17,'DADOS e Estimativa'!K17&lt;='DADOS e Estimativa'!$R17),'DADOS e Estimativa'!K17,"excluído*"),"")</f>
        <v>excluído*</v>
      </c>
      <c r="L35" s="50">
        <f>IF('DADOS e Estimativa'!L17&gt;0,IF(AND('DADOS e Estimativa'!$Q17&lt;='DADOS e Estimativa'!L17,'DADOS e Estimativa'!L17&lt;='DADOS e Estimativa'!$R17),'DADOS e Estimativa'!L17,"excluído*"),"")</f>
        <v>1400</v>
      </c>
      <c r="M35" s="50" t="str">
        <f>IF('DADOS e Estimativa'!M17&gt;0,IF(AND('DADOS e Estimativa'!$Q17&lt;='DADOS e Estimativa'!M17,'DADOS e Estimativa'!M17&lt;='DADOS e Estimativa'!$R17),'DADOS e Estimativa'!M17,"excluído*"),"")</f>
        <v/>
      </c>
      <c r="N35" s="50">
        <f>IF('DADOS e Estimativa'!N17&gt;0,IF(AND('DADOS e Estimativa'!$Q17&lt;='DADOS e Estimativa'!N17,'DADOS e Estimativa'!N17&lt;='DADOS e Estimativa'!$R17),'DADOS e Estimativa'!N17,"excluído*"),"")</f>
        <v>1400</v>
      </c>
      <c r="O35" s="62">
        <f t="shared" si="4"/>
        <v>1359.63</v>
      </c>
      <c r="P35" s="63"/>
      <c r="Q35" s="64">
        <f t="shared" si="5"/>
        <v>1359.63</v>
      </c>
      <c r="R35" s="63"/>
    </row>
    <row r="36" spans="1:18" ht="36" x14ac:dyDescent="0.2">
      <c r="A36" s="67"/>
      <c r="B36" s="53">
        <f>IF('DADOS e Estimativa'!B18="","",'DADOS e Estimativa'!B18)</f>
        <v>12</v>
      </c>
      <c r="C36" s="47" t="str">
        <f>IF('DADOS e Estimativa'!C18="","",'DADOS e Estimativa'!C18)</f>
        <v>Coletes Balísticos Ostensivos (OPERACIONAIS) – NIJ Standard 0101.04 - Nível II, com capa sobressalente, na cor preta. Tamanho M – Feminino.</v>
      </c>
      <c r="D36" s="48">
        <f>IF('DADOS e Estimativa'!D18="","",'DADOS e Estimativa'!D18)</f>
        <v>1</v>
      </c>
      <c r="E36" s="49" t="str">
        <f>IF('DADOS e Estimativa'!E18="","",'DADOS e Estimativa'!E18)</f>
        <v>unidade</v>
      </c>
      <c r="F36" s="50">
        <f>IF('DADOS e Estimativa'!F18&gt;0,IF(AND('DADOS e Estimativa'!$Q18&lt;='DADOS e Estimativa'!F18,'DADOS e Estimativa'!F18&lt;='DADOS e Estimativa'!$R18),'DADOS e Estimativa'!F18,"excluído*"),"")</f>
        <v>1451.69</v>
      </c>
      <c r="G36" s="50">
        <f>IF('DADOS e Estimativa'!G18&gt;0,IF(AND('DADOS e Estimativa'!$Q18&lt;='DADOS e Estimativa'!G18,'DADOS e Estimativa'!G18&lt;='DADOS e Estimativa'!$R18),'DADOS e Estimativa'!G18,"excluído*"),"")</f>
        <v>1338.4</v>
      </c>
      <c r="H36" s="50" t="str">
        <f>IF('DADOS e Estimativa'!H18&gt;0,IF(AND('DADOS e Estimativa'!$Q18&lt;='DADOS e Estimativa'!H18,'DADOS e Estimativa'!H18&lt;='DADOS e Estimativa'!$R18),'DADOS e Estimativa'!H18,"excluído*"),"")</f>
        <v/>
      </c>
      <c r="I36" s="50" t="str">
        <f>IF('DADOS e Estimativa'!I18&gt;0,IF(AND('DADOS e Estimativa'!$Q18&lt;='DADOS e Estimativa'!I18,'DADOS e Estimativa'!I18&lt;='DADOS e Estimativa'!$R18),'DADOS e Estimativa'!I18,"excluído*"),"")</f>
        <v/>
      </c>
      <c r="J36" s="50" t="str">
        <f>IF('DADOS e Estimativa'!J18&gt;0,IF(AND('DADOS e Estimativa'!$Q18&lt;='DADOS e Estimativa'!J18,'DADOS e Estimativa'!J18&lt;='DADOS e Estimativa'!$R18),'DADOS e Estimativa'!J18,"excluído*"),"")</f>
        <v>excluído*</v>
      </c>
      <c r="K36" s="50" t="str">
        <f>IF('DADOS e Estimativa'!K18&gt;0,IF(AND('DADOS e Estimativa'!$Q18&lt;='DADOS e Estimativa'!K18,'DADOS e Estimativa'!K18&lt;='DADOS e Estimativa'!$R18),'DADOS e Estimativa'!K18,"excluído*"),"")</f>
        <v>excluído*</v>
      </c>
      <c r="L36" s="50">
        <f>IF('DADOS e Estimativa'!L18&gt;0,IF(AND('DADOS e Estimativa'!$Q18&lt;='DADOS e Estimativa'!L18,'DADOS e Estimativa'!L18&lt;='DADOS e Estimativa'!$R18),'DADOS e Estimativa'!L18,"excluído*"),"")</f>
        <v>1400</v>
      </c>
      <c r="M36" s="50" t="str">
        <f>IF('DADOS e Estimativa'!M18&gt;0,IF(AND('DADOS e Estimativa'!$Q18&lt;='DADOS e Estimativa'!M18,'DADOS e Estimativa'!M18&lt;='DADOS e Estimativa'!$R18),'DADOS e Estimativa'!M18,"excluído*"),"")</f>
        <v/>
      </c>
      <c r="N36" s="50">
        <f>IF('DADOS e Estimativa'!N18&gt;0,IF(AND('DADOS e Estimativa'!$Q18&lt;='DADOS e Estimativa'!N18,'DADOS e Estimativa'!N18&lt;='DADOS e Estimativa'!$R18),'DADOS e Estimativa'!N18,"excluído*"),"")</f>
        <v>1500</v>
      </c>
      <c r="O36" s="62">
        <f t="shared" si="4"/>
        <v>1422.52</v>
      </c>
      <c r="P36" s="63"/>
      <c r="Q36" s="64">
        <f t="shared" si="5"/>
        <v>1422.52</v>
      </c>
      <c r="R36" s="63"/>
    </row>
    <row r="37" spans="1:18" ht="14.25" customHeight="1" x14ac:dyDescent="0.2">
      <c r="A37" s="54"/>
      <c r="B37" s="54"/>
      <c r="C37" s="54"/>
      <c r="D37" s="55"/>
      <c r="E37" s="55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6"/>
      <c r="Q37" s="54"/>
      <c r="R37" s="54"/>
    </row>
    <row r="38" spans="1:18" ht="12.75" customHeight="1" x14ac:dyDescent="0.2">
      <c r="A38" s="57"/>
      <c r="B38" s="57"/>
      <c r="C38" s="57"/>
      <c r="D38" s="57"/>
      <c r="E38" s="57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7"/>
      <c r="Q38" s="57"/>
    </row>
    <row r="39" spans="1:18" ht="12.75" customHeight="1" x14ac:dyDescent="0.2">
      <c r="A39" s="57"/>
      <c r="B39" s="57" t="s">
        <v>44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</row>
    <row r="40" spans="1:18" ht="12.75" customHeight="1" x14ac:dyDescent="0.2">
      <c r="A40" s="59"/>
      <c r="B40" s="59"/>
      <c r="C40" s="29"/>
      <c r="F40" s="42"/>
      <c r="G40" s="42"/>
      <c r="H40" s="42"/>
      <c r="I40" s="42"/>
      <c r="J40" s="42"/>
      <c r="K40" s="42"/>
      <c r="L40" s="42"/>
      <c r="M40" s="42"/>
      <c r="N40" s="42"/>
      <c r="O40" s="42"/>
    </row>
    <row r="41" spans="1:18" ht="12.75" customHeight="1" x14ac:dyDescent="0.2">
      <c r="D41" s="42"/>
      <c r="E41" s="42"/>
    </row>
    <row r="42" spans="1:18" ht="12.75" customHeight="1" x14ac:dyDescent="0.2">
      <c r="D42" s="42"/>
      <c r="E42" s="42"/>
    </row>
    <row r="43" spans="1:18" ht="12.75" customHeight="1" x14ac:dyDescent="0.2">
      <c r="D43" s="42"/>
      <c r="E43" s="42"/>
    </row>
    <row r="44" spans="1:18" ht="12.75" customHeight="1" x14ac:dyDescent="0.2">
      <c r="D44" s="42"/>
      <c r="E44" s="42"/>
    </row>
    <row r="45" spans="1:18" ht="12.75" customHeight="1" x14ac:dyDescent="0.2">
      <c r="D45" s="42"/>
      <c r="E45" s="42"/>
    </row>
    <row r="46" spans="1:18" ht="12.75" customHeight="1" x14ac:dyDescent="0.2">
      <c r="D46" s="42"/>
      <c r="E46" s="42"/>
    </row>
    <row r="47" spans="1:18" ht="12.75" customHeight="1" x14ac:dyDescent="0.2">
      <c r="D47" s="42"/>
      <c r="E47" s="42"/>
    </row>
    <row r="48" spans="1:18" ht="12.75" customHeight="1" x14ac:dyDescent="0.2">
      <c r="D48" s="42"/>
      <c r="E48" s="42"/>
    </row>
    <row r="49" spans="4:5" ht="12.75" customHeight="1" x14ac:dyDescent="0.2">
      <c r="D49" s="42"/>
      <c r="E49" s="42"/>
    </row>
    <row r="50" spans="4:5" ht="12.75" customHeight="1" x14ac:dyDescent="0.2">
      <c r="D50" s="42"/>
      <c r="E50" s="42"/>
    </row>
    <row r="51" spans="4:5" ht="12.75" customHeight="1" x14ac:dyDescent="0.2">
      <c r="D51" s="42"/>
      <c r="E51" s="42"/>
    </row>
    <row r="52" spans="4:5" ht="12.75" customHeight="1" x14ac:dyDescent="0.2">
      <c r="D52" s="42"/>
      <c r="E52" s="42"/>
    </row>
    <row r="53" spans="4:5" ht="12.75" customHeight="1" x14ac:dyDescent="0.2">
      <c r="D53" s="42"/>
      <c r="E53" s="42"/>
    </row>
    <row r="54" spans="4:5" ht="12.75" customHeight="1" x14ac:dyDescent="0.2">
      <c r="D54" s="42"/>
      <c r="E54" s="42"/>
    </row>
    <row r="55" spans="4:5" ht="12.75" customHeight="1" x14ac:dyDescent="0.2">
      <c r="D55" s="42"/>
      <c r="E55" s="42"/>
    </row>
    <row r="56" spans="4:5" ht="12.75" customHeight="1" x14ac:dyDescent="0.2">
      <c r="D56" s="42"/>
      <c r="E56" s="42"/>
    </row>
    <row r="57" spans="4:5" ht="12.75" customHeight="1" x14ac:dyDescent="0.2">
      <c r="D57" s="42"/>
      <c r="E57" s="42"/>
    </row>
    <row r="58" spans="4:5" ht="12.75" customHeight="1" x14ac:dyDescent="0.2">
      <c r="D58" s="42"/>
      <c r="E58" s="42"/>
    </row>
    <row r="59" spans="4:5" ht="12.75" customHeight="1" x14ac:dyDescent="0.2">
      <c r="D59" s="42"/>
      <c r="E59" s="42"/>
    </row>
    <row r="60" spans="4:5" ht="12.75" customHeight="1" x14ac:dyDescent="0.2">
      <c r="D60" s="42"/>
      <c r="E60" s="42"/>
    </row>
    <row r="61" spans="4:5" ht="12.75" customHeight="1" x14ac:dyDescent="0.2">
      <c r="D61" s="42"/>
      <c r="E61" s="42"/>
    </row>
    <row r="62" spans="4:5" ht="12.75" customHeight="1" x14ac:dyDescent="0.2">
      <c r="D62" s="42"/>
      <c r="E62" s="42"/>
    </row>
    <row r="63" spans="4:5" ht="12.75" customHeight="1" x14ac:dyDescent="0.2">
      <c r="D63" s="42"/>
      <c r="E63" s="42"/>
    </row>
    <row r="64" spans="4:5" ht="12.75" customHeight="1" x14ac:dyDescent="0.2">
      <c r="D64" s="42"/>
      <c r="E64" s="42"/>
    </row>
    <row r="65" spans="4:5" ht="12.75" customHeight="1" x14ac:dyDescent="0.2">
      <c r="D65" s="42"/>
      <c r="E65" s="42"/>
    </row>
    <row r="66" spans="4:5" ht="12.75" customHeight="1" x14ac:dyDescent="0.2">
      <c r="D66" s="42"/>
      <c r="E66" s="42"/>
    </row>
    <row r="67" spans="4:5" ht="12.75" customHeight="1" x14ac:dyDescent="0.2">
      <c r="D67" s="42"/>
      <c r="E67" s="42"/>
    </row>
    <row r="68" spans="4:5" ht="12.75" customHeight="1" x14ac:dyDescent="0.2">
      <c r="D68" s="42"/>
      <c r="E68" s="42"/>
    </row>
    <row r="69" spans="4:5" ht="12.75" customHeight="1" x14ac:dyDescent="0.2">
      <c r="D69" s="42"/>
      <c r="E69" s="42"/>
    </row>
    <row r="70" spans="4:5" ht="12.75" customHeight="1" x14ac:dyDescent="0.2">
      <c r="D70" s="42"/>
      <c r="E70" s="42"/>
    </row>
    <row r="71" spans="4:5" ht="12.75" customHeight="1" x14ac:dyDescent="0.2">
      <c r="D71" s="42"/>
      <c r="E71" s="42"/>
    </row>
    <row r="72" spans="4:5" ht="12.75" customHeight="1" x14ac:dyDescent="0.2">
      <c r="D72" s="42"/>
      <c r="E72" s="42"/>
    </row>
    <row r="73" spans="4:5" ht="12.75" customHeight="1" x14ac:dyDescent="0.2">
      <c r="D73" s="42"/>
      <c r="E73" s="42"/>
    </row>
    <row r="74" spans="4:5" ht="12.75" customHeight="1" x14ac:dyDescent="0.2">
      <c r="D74" s="42"/>
      <c r="E74" s="42"/>
    </row>
    <row r="75" spans="4:5" ht="12.75" customHeight="1" x14ac:dyDescent="0.2">
      <c r="D75" s="42"/>
      <c r="E75" s="42"/>
    </row>
    <row r="76" spans="4:5" ht="12.75" customHeight="1" x14ac:dyDescent="0.2">
      <c r="D76" s="42"/>
      <c r="E76" s="42"/>
    </row>
    <row r="77" spans="4:5" ht="12.75" customHeight="1" x14ac:dyDescent="0.2">
      <c r="D77" s="42"/>
      <c r="E77" s="42"/>
    </row>
    <row r="78" spans="4:5" ht="12.75" customHeight="1" x14ac:dyDescent="0.2">
      <c r="D78" s="42"/>
      <c r="E78" s="42"/>
    </row>
    <row r="79" spans="4:5" ht="12.75" customHeight="1" x14ac:dyDescent="0.2">
      <c r="D79" s="42"/>
      <c r="E79" s="42"/>
    </row>
    <row r="80" spans="4:5" ht="12.75" customHeight="1" x14ac:dyDescent="0.2">
      <c r="D80" s="42"/>
      <c r="E80" s="42"/>
    </row>
    <row r="81" spans="4:5" ht="12.75" customHeight="1" x14ac:dyDescent="0.2">
      <c r="D81" s="42"/>
      <c r="E81" s="42"/>
    </row>
    <row r="82" spans="4:5" ht="12.75" customHeight="1" x14ac:dyDescent="0.2">
      <c r="D82" s="42"/>
      <c r="E82" s="42"/>
    </row>
    <row r="83" spans="4:5" ht="12.75" customHeight="1" x14ac:dyDescent="0.2">
      <c r="D83" s="42"/>
      <c r="E83" s="42"/>
    </row>
    <row r="84" spans="4:5" ht="12.75" customHeight="1" x14ac:dyDescent="0.2">
      <c r="D84" s="42"/>
      <c r="E84" s="42"/>
    </row>
    <row r="85" spans="4:5" ht="12.75" customHeight="1" x14ac:dyDescent="0.2">
      <c r="D85" s="42"/>
      <c r="E85" s="42"/>
    </row>
    <row r="86" spans="4:5" ht="12.75" customHeight="1" x14ac:dyDescent="0.2">
      <c r="D86" s="42"/>
      <c r="E86" s="42"/>
    </row>
    <row r="87" spans="4:5" ht="12.75" customHeight="1" x14ac:dyDescent="0.2">
      <c r="D87" s="42"/>
      <c r="E87" s="42"/>
    </row>
    <row r="88" spans="4:5" ht="12.75" customHeight="1" x14ac:dyDescent="0.2">
      <c r="D88" s="42"/>
      <c r="E88" s="42"/>
    </row>
    <row r="89" spans="4:5" ht="12.75" customHeight="1" x14ac:dyDescent="0.2">
      <c r="D89" s="42"/>
      <c r="E89" s="42"/>
    </row>
    <row r="90" spans="4:5" ht="12.75" customHeight="1" x14ac:dyDescent="0.2">
      <c r="D90" s="42"/>
      <c r="E90" s="42"/>
    </row>
    <row r="91" spans="4:5" ht="12.75" customHeight="1" x14ac:dyDescent="0.2">
      <c r="D91" s="42"/>
      <c r="E91" s="42"/>
    </row>
    <row r="92" spans="4:5" ht="12.75" customHeight="1" x14ac:dyDescent="0.2">
      <c r="D92" s="42"/>
      <c r="E92" s="42"/>
    </row>
    <row r="93" spans="4:5" ht="12.75" customHeight="1" x14ac:dyDescent="0.2">
      <c r="D93" s="42"/>
      <c r="E93" s="42"/>
    </row>
    <row r="94" spans="4:5" ht="12.75" customHeight="1" x14ac:dyDescent="0.2">
      <c r="D94" s="42"/>
      <c r="E94" s="42"/>
    </row>
    <row r="95" spans="4:5" ht="12.75" customHeight="1" x14ac:dyDescent="0.2">
      <c r="D95" s="42"/>
      <c r="E95" s="42"/>
    </row>
    <row r="96" spans="4:5" ht="12.75" customHeight="1" x14ac:dyDescent="0.2">
      <c r="D96" s="42"/>
      <c r="E96" s="42"/>
    </row>
    <row r="97" spans="4:5" ht="12.75" customHeight="1" x14ac:dyDescent="0.2">
      <c r="D97" s="42"/>
      <c r="E97" s="42"/>
    </row>
    <row r="98" spans="4:5" ht="12.75" customHeight="1" x14ac:dyDescent="0.2">
      <c r="D98" s="42"/>
      <c r="E98" s="42"/>
    </row>
    <row r="99" spans="4:5" ht="12.75" customHeight="1" x14ac:dyDescent="0.2">
      <c r="D99" s="42"/>
      <c r="E99" s="42"/>
    </row>
    <row r="100" spans="4:5" ht="12.75" customHeight="1" x14ac:dyDescent="0.2">
      <c r="D100" s="42"/>
      <c r="E100" s="42"/>
    </row>
    <row r="101" spans="4:5" ht="12.75" customHeight="1" x14ac:dyDescent="0.2">
      <c r="D101" s="42"/>
      <c r="E101" s="42"/>
    </row>
    <row r="102" spans="4:5" ht="12.75" customHeight="1" x14ac:dyDescent="0.2">
      <c r="D102" s="42"/>
      <c r="E102" s="42"/>
    </row>
    <row r="103" spans="4:5" ht="12.75" customHeight="1" x14ac:dyDescent="0.2">
      <c r="D103" s="42"/>
      <c r="E103" s="42"/>
    </row>
    <row r="104" spans="4:5" ht="12.75" customHeight="1" x14ac:dyDescent="0.2">
      <c r="D104" s="42"/>
      <c r="E104" s="42"/>
    </row>
    <row r="105" spans="4:5" ht="12.75" customHeight="1" x14ac:dyDescent="0.2">
      <c r="D105" s="42"/>
      <c r="E105" s="42"/>
    </row>
    <row r="106" spans="4:5" ht="12.75" customHeight="1" x14ac:dyDescent="0.2">
      <c r="D106" s="42"/>
      <c r="E106" s="42"/>
    </row>
    <row r="107" spans="4:5" ht="12.75" customHeight="1" x14ac:dyDescent="0.2">
      <c r="D107" s="42"/>
      <c r="E107" s="42"/>
    </row>
    <row r="108" spans="4:5" ht="12.75" customHeight="1" x14ac:dyDescent="0.2">
      <c r="D108" s="42"/>
      <c r="E108" s="42"/>
    </row>
    <row r="109" spans="4:5" ht="12.75" customHeight="1" x14ac:dyDescent="0.2">
      <c r="D109" s="42"/>
      <c r="E109" s="42"/>
    </row>
    <row r="110" spans="4:5" ht="12.75" customHeight="1" x14ac:dyDescent="0.2">
      <c r="D110" s="42"/>
      <c r="E110" s="42"/>
    </row>
    <row r="111" spans="4:5" ht="12.75" customHeight="1" x14ac:dyDescent="0.2">
      <c r="D111" s="42"/>
      <c r="E111" s="42"/>
    </row>
    <row r="112" spans="4:5" ht="12.75" customHeight="1" x14ac:dyDescent="0.2">
      <c r="D112" s="42"/>
      <c r="E112" s="42"/>
    </row>
    <row r="113" spans="4:5" ht="12.75" customHeight="1" x14ac:dyDescent="0.2">
      <c r="D113" s="42"/>
      <c r="E113" s="42"/>
    </row>
    <row r="114" spans="4:5" ht="12.75" customHeight="1" x14ac:dyDescent="0.2">
      <c r="D114" s="42"/>
      <c r="E114" s="42"/>
    </row>
    <row r="115" spans="4:5" ht="12.75" customHeight="1" x14ac:dyDescent="0.2">
      <c r="D115" s="42"/>
      <c r="E115" s="42"/>
    </row>
    <row r="116" spans="4:5" ht="12.75" customHeight="1" x14ac:dyDescent="0.2">
      <c r="D116" s="42"/>
      <c r="E116" s="42"/>
    </row>
    <row r="117" spans="4:5" ht="12.75" customHeight="1" x14ac:dyDescent="0.2">
      <c r="D117" s="42"/>
      <c r="E117" s="42"/>
    </row>
    <row r="118" spans="4:5" ht="12.75" customHeight="1" x14ac:dyDescent="0.2">
      <c r="D118" s="42"/>
      <c r="E118" s="42"/>
    </row>
    <row r="119" spans="4:5" ht="12.75" customHeight="1" x14ac:dyDescent="0.2">
      <c r="D119" s="42"/>
      <c r="E119" s="42"/>
    </row>
    <row r="120" spans="4:5" ht="12.75" customHeight="1" x14ac:dyDescent="0.2">
      <c r="D120" s="42"/>
      <c r="E120" s="42"/>
    </row>
    <row r="121" spans="4:5" ht="12.75" customHeight="1" x14ac:dyDescent="0.2">
      <c r="D121" s="42"/>
      <c r="E121" s="42"/>
    </row>
    <row r="122" spans="4:5" ht="12.75" customHeight="1" x14ac:dyDescent="0.2">
      <c r="D122" s="42"/>
      <c r="E122" s="42"/>
    </row>
    <row r="123" spans="4:5" ht="12.75" customHeight="1" x14ac:dyDescent="0.2">
      <c r="D123" s="42"/>
      <c r="E123" s="42"/>
    </row>
    <row r="124" spans="4:5" ht="12.75" customHeight="1" x14ac:dyDescent="0.2">
      <c r="D124" s="42"/>
      <c r="E124" s="42"/>
    </row>
    <row r="125" spans="4:5" ht="12.75" customHeight="1" x14ac:dyDescent="0.2">
      <c r="D125" s="42"/>
      <c r="E125" s="42"/>
    </row>
    <row r="126" spans="4:5" ht="12.75" customHeight="1" x14ac:dyDescent="0.2">
      <c r="D126" s="42"/>
      <c r="E126" s="42"/>
    </row>
    <row r="127" spans="4:5" ht="12.75" customHeight="1" x14ac:dyDescent="0.2">
      <c r="D127" s="42"/>
      <c r="E127" s="42"/>
    </row>
    <row r="128" spans="4:5" ht="12.75" customHeight="1" x14ac:dyDescent="0.2">
      <c r="D128" s="42"/>
      <c r="E128" s="42"/>
    </row>
    <row r="129" spans="4:5" ht="12.75" customHeight="1" x14ac:dyDescent="0.2">
      <c r="D129" s="42"/>
      <c r="E129" s="42"/>
    </row>
    <row r="130" spans="4:5" ht="12.75" customHeight="1" x14ac:dyDescent="0.2">
      <c r="D130" s="42"/>
      <c r="E130" s="42"/>
    </row>
    <row r="131" spans="4:5" ht="12.75" customHeight="1" x14ac:dyDescent="0.2">
      <c r="D131" s="42"/>
      <c r="E131" s="42"/>
    </row>
    <row r="132" spans="4:5" ht="12.75" customHeight="1" x14ac:dyDescent="0.2">
      <c r="D132" s="42"/>
      <c r="E132" s="42"/>
    </row>
    <row r="133" spans="4:5" ht="12.75" customHeight="1" x14ac:dyDescent="0.2">
      <c r="D133" s="42"/>
      <c r="E133" s="42"/>
    </row>
    <row r="134" spans="4:5" ht="12.75" customHeight="1" x14ac:dyDescent="0.2">
      <c r="D134" s="42"/>
      <c r="E134" s="42"/>
    </row>
    <row r="135" spans="4:5" ht="12.75" customHeight="1" x14ac:dyDescent="0.2">
      <c r="D135" s="42"/>
      <c r="E135" s="42"/>
    </row>
    <row r="136" spans="4:5" ht="12.75" customHeight="1" x14ac:dyDescent="0.2">
      <c r="D136" s="42"/>
      <c r="E136" s="42"/>
    </row>
    <row r="137" spans="4:5" ht="12.75" customHeight="1" x14ac:dyDescent="0.2">
      <c r="D137" s="42"/>
      <c r="E137" s="42"/>
    </row>
    <row r="138" spans="4:5" ht="12.75" customHeight="1" x14ac:dyDescent="0.2">
      <c r="D138" s="42"/>
      <c r="E138" s="42"/>
    </row>
    <row r="139" spans="4:5" ht="12.75" customHeight="1" x14ac:dyDescent="0.2">
      <c r="D139" s="42"/>
      <c r="E139" s="42"/>
    </row>
    <row r="140" spans="4:5" ht="12.75" customHeight="1" x14ac:dyDescent="0.2">
      <c r="D140" s="42"/>
      <c r="E140" s="42"/>
    </row>
    <row r="141" spans="4:5" ht="12.75" customHeight="1" x14ac:dyDescent="0.2">
      <c r="D141" s="42"/>
      <c r="E141" s="42"/>
    </row>
    <row r="142" spans="4:5" ht="12.75" customHeight="1" x14ac:dyDescent="0.2">
      <c r="D142" s="42"/>
      <c r="E142" s="42"/>
    </row>
    <row r="143" spans="4:5" ht="12.75" customHeight="1" x14ac:dyDescent="0.2">
      <c r="D143" s="42"/>
      <c r="E143" s="42"/>
    </row>
    <row r="144" spans="4:5" ht="12.75" customHeight="1" x14ac:dyDescent="0.2">
      <c r="D144" s="42"/>
      <c r="E144" s="42"/>
    </row>
    <row r="145" spans="4:5" ht="12.75" customHeight="1" x14ac:dyDescent="0.2">
      <c r="D145" s="42"/>
      <c r="E145" s="42"/>
    </row>
    <row r="146" spans="4:5" ht="12.75" customHeight="1" x14ac:dyDescent="0.2">
      <c r="D146" s="42"/>
      <c r="E146" s="42"/>
    </row>
    <row r="147" spans="4:5" ht="12.75" customHeight="1" x14ac:dyDescent="0.2">
      <c r="D147" s="42"/>
      <c r="E147" s="42"/>
    </row>
    <row r="148" spans="4:5" ht="12.75" customHeight="1" x14ac:dyDescent="0.2">
      <c r="D148" s="42"/>
      <c r="E148" s="42"/>
    </row>
    <row r="149" spans="4:5" ht="12.75" customHeight="1" x14ac:dyDescent="0.2">
      <c r="D149" s="42"/>
      <c r="E149" s="42"/>
    </row>
    <row r="150" spans="4:5" ht="12.75" customHeight="1" x14ac:dyDescent="0.2">
      <c r="D150" s="42"/>
      <c r="E150" s="42"/>
    </row>
    <row r="151" spans="4:5" ht="12.75" customHeight="1" x14ac:dyDescent="0.2">
      <c r="D151" s="42"/>
      <c r="E151" s="42"/>
    </row>
    <row r="152" spans="4:5" ht="12.75" customHeight="1" x14ac:dyDescent="0.2">
      <c r="D152" s="42"/>
      <c r="E152" s="42"/>
    </row>
    <row r="153" spans="4:5" ht="12.75" customHeight="1" x14ac:dyDescent="0.2">
      <c r="D153" s="42"/>
      <c r="E153" s="42"/>
    </row>
    <row r="154" spans="4:5" ht="12.75" customHeight="1" x14ac:dyDescent="0.2">
      <c r="D154" s="42"/>
      <c r="E154" s="42"/>
    </row>
    <row r="155" spans="4:5" ht="12.75" customHeight="1" x14ac:dyDescent="0.2">
      <c r="D155" s="42"/>
      <c r="E155" s="42"/>
    </row>
    <row r="156" spans="4:5" ht="12.75" customHeight="1" x14ac:dyDescent="0.2">
      <c r="D156" s="42"/>
      <c r="E156" s="42"/>
    </row>
    <row r="157" spans="4:5" ht="12.75" customHeight="1" x14ac:dyDescent="0.2">
      <c r="D157" s="42"/>
      <c r="E157" s="42"/>
    </row>
    <row r="158" spans="4:5" ht="12.75" customHeight="1" x14ac:dyDescent="0.2">
      <c r="D158" s="42"/>
      <c r="E158" s="42"/>
    </row>
    <row r="159" spans="4:5" ht="12.75" customHeight="1" x14ac:dyDescent="0.2">
      <c r="D159" s="42"/>
      <c r="E159" s="42"/>
    </row>
    <row r="160" spans="4:5" ht="12.75" customHeight="1" x14ac:dyDescent="0.2">
      <c r="D160" s="42"/>
      <c r="E160" s="42"/>
    </row>
    <row r="161" spans="4:5" ht="12.75" customHeight="1" x14ac:dyDescent="0.2">
      <c r="D161" s="42"/>
      <c r="E161" s="42"/>
    </row>
    <row r="162" spans="4:5" ht="12.75" customHeight="1" x14ac:dyDescent="0.2">
      <c r="D162" s="42"/>
      <c r="E162" s="42"/>
    </row>
    <row r="163" spans="4:5" ht="12.75" customHeight="1" x14ac:dyDescent="0.2">
      <c r="D163" s="42"/>
      <c r="E163" s="42"/>
    </row>
    <row r="164" spans="4:5" ht="12.75" customHeight="1" x14ac:dyDescent="0.2">
      <c r="D164" s="42"/>
      <c r="E164" s="42"/>
    </row>
    <row r="165" spans="4:5" ht="12.75" customHeight="1" x14ac:dyDescent="0.2">
      <c r="D165" s="42"/>
      <c r="E165" s="42"/>
    </row>
    <row r="166" spans="4:5" ht="12.75" customHeight="1" x14ac:dyDescent="0.2">
      <c r="D166" s="42"/>
      <c r="E166" s="42"/>
    </row>
    <row r="167" spans="4:5" ht="12.75" customHeight="1" x14ac:dyDescent="0.2">
      <c r="D167" s="42"/>
      <c r="E167" s="42"/>
    </row>
    <row r="168" spans="4:5" ht="12.75" customHeight="1" x14ac:dyDescent="0.2">
      <c r="D168" s="42"/>
      <c r="E168" s="42"/>
    </row>
    <row r="169" spans="4:5" ht="12.75" customHeight="1" x14ac:dyDescent="0.2">
      <c r="D169" s="42"/>
      <c r="E169" s="42"/>
    </row>
    <row r="170" spans="4:5" ht="12.75" customHeight="1" x14ac:dyDescent="0.2">
      <c r="D170" s="42"/>
      <c r="E170" s="42"/>
    </row>
    <row r="171" spans="4:5" ht="12.75" customHeight="1" x14ac:dyDescent="0.2">
      <c r="D171" s="42"/>
      <c r="E171" s="42"/>
    </row>
    <row r="172" spans="4:5" ht="12.75" customHeight="1" x14ac:dyDescent="0.2">
      <c r="D172" s="42"/>
      <c r="E172" s="42"/>
    </row>
    <row r="173" spans="4:5" ht="12.75" customHeight="1" x14ac:dyDescent="0.2">
      <c r="D173" s="42"/>
      <c r="E173" s="42"/>
    </row>
    <row r="174" spans="4:5" ht="12.75" customHeight="1" x14ac:dyDescent="0.2">
      <c r="D174" s="42"/>
      <c r="E174" s="42"/>
    </row>
    <row r="175" spans="4:5" ht="12.75" customHeight="1" x14ac:dyDescent="0.2">
      <c r="D175" s="42"/>
      <c r="E175" s="42"/>
    </row>
    <row r="176" spans="4:5" ht="12.75" customHeight="1" x14ac:dyDescent="0.2">
      <c r="D176" s="42"/>
      <c r="E176" s="42"/>
    </row>
    <row r="177" spans="4:5" ht="12.75" customHeight="1" x14ac:dyDescent="0.2">
      <c r="D177" s="42"/>
      <c r="E177" s="42"/>
    </row>
    <row r="178" spans="4:5" ht="12.75" customHeight="1" x14ac:dyDescent="0.2">
      <c r="D178" s="42"/>
      <c r="E178" s="42"/>
    </row>
    <row r="179" spans="4:5" ht="12.75" customHeight="1" x14ac:dyDescent="0.2">
      <c r="D179" s="42"/>
      <c r="E179" s="42"/>
    </row>
    <row r="180" spans="4:5" ht="12.75" customHeight="1" x14ac:dyDescent="0.2">
      <c r="D180" s="42"/>
      <c r="E180" s="42"/>
    </row>
    <row r="181" spans="4:5" ht="12.75" customHeight="1" x14ac:dyDescent="0.2">
      <c r="D181" s="42"/>
      <c r="E181" s="42"/>
    </row>
    <row r="182" spans="4:5" ht="12.75" customHeight="1" x14ac:dyDescent="0.2">
      <c r="D182" s="42"/>
      <c r="E182" s="42"/>
    </row>
    <row r="183" spans="4:5" ht="12.75" customHeight="1" x14ac:dyDescent="0.2">
      <c r="D183" s="42"/>
      <c r="E183" s="42"/>
    </row>
    <row r="184" spans="4:5" ht="12.75" customHeight="1" x14ac:dyDescent="0.2">
      <c r="D184" s="42"/>
      <c r="E184" s="42"/>
    </row>
    <row r="185" spans="4:5" ht="12.75" customHeight="1" x14ac:dyDescent="0.2">
      <c r="D185" s="42"/>
      <c r="E185" s="42"/>
    </row>
    <row r="186" spans="4:5" ht="12.75" customHeight="1" x14ac:dyDescent="0.2">
      <c r="D186" s="42"/>
      <c r="E186" s="42"/>
    </row>
    <row r="187" spans="4:5" ht="12.75" customHeight="1" x14ac:dyDescent="0.2">
      <c r="D187" s="42"/>
      <c r="E187" s="42"/>
    </row>
    <row r="188" spans="4:5" ht="12.75" customHeight="1" x14ac:dyDescent="0.2">
      <c r="D188" s="42"/>
      <c r="E188" s="42"/>
    </row>
    <row r="189" spans="4:5" ht="12.75" customHeight="1" x14ac:dyDescent="0.2">
      <c r="D189" s="42"/>
      <c r="E189" s="42"/>
    </row>
    <row r="190" spans="4:5" ht="12.75" customHeight="1" x14ac:dyDescent="0.2">
      <c r="D190" s="42"/>
      <c r="E190" s="42"/>
    </row>
    <row r="191" spans="4:5" ht="12.75" customHeight="1" x14ac:dyDescent="0.2">
      <c r="D191" s="42"/>
      <c r="E191" s="42"/>
    </row>
    <row r="192" spans="4:5" ht="12.75" customHeight="1" x14ac:dyDescent="0.2">
      <c r="D192" s="42"/>
      <c r="E192" s="42"/>
    </row>
    <row r="193" spans="4:5" ht="12.75" customHeight="1" x14ac:dyDescent="0.2">
      <c r="D193" s="42"/>
      <c r="E193" s="42"/>
    </row>
    <row r="194" spans="4:5" ht="12.75" customHeight="1" x14ac:dyDescent="0.2">
      <c r="D194" s="42"/>
      <c r="E194" s="42"/>
    </row>
    <row r="195" spans="4:5" ht="12.75" customHeight="1" x14ac:dyDescent="0.2">
      <c r="D195" s="42"/>
      <c r="E195" s="42"/>
    </row>
    <row r="196" spans="4:5" ht="12.75" customHeight="1" x14ac:dyDescent="0.2">
      <c r="D196" s="42"/>
      <c r="E196" s="42"/>
    </row>
    <row r="197" spans="4:5" ht="12.75" customHeight="1" x14ac:dyDescent="0.2">
      <c r="D197" s="42"/>
      <c r="E197" s="42"/>
    </row>
    <row r="198" spans="4:5" ht="12.75" customHeight="1" x14ac:dyDescent="0.2">
      <c r="D198" s="42"/>
      <c r="E198" s="42"/>
    </row>
    <row r="199" spans="4:5" ht="12.75" customHeight="1" x14ac:dyDescent="0.2">
      <c r="D199" s="42"/>
      <c r="E199" s="42"/>
    </row>
    <row r="200" spans="4:5" ht="12.75" customHeight="1" x14ac:dyDescent="0.2">
      <c r="D200" s="42"/>
      <c r="E200" s="42"/>
    </row>
    <row r="201" spans="4:5" ht="12.75" customHeight="1" x14ac:dyDescent="0.2">
      <c r="D201" s="42"/>
      <c r="E201" s="42"/>
    </row>
    <row r="202" spans="4:5" ht="12.75" customHeight="1" x14ac:dyDescent="0.2">
      <c r="D202" s="42"/>
      <c r="E202" s="42"/>
    </row>
    <row r="203" spans="4:5" ht="12.75" customHeight="1" x14ac:dyDescent="0.2">
      <c r="D203" s="42"/>
      <c r="E203" s="42"/>
    </row>
    <row r="204" spans="4:5" ht="12.75" customHeight="1" x14ac:dyDescent="0.2">
      <c r="D204" s="42"/>
      <c r="E204" s="42"/>
    </row>
    <row r="205" spans="4:5" ht="12.75" customHeight="1" x14ac:dyDescent="0.2">
      <c r="D205" s="42"/>
      <c r="E205" s="42"/>
    </row>
    <row r="206" spans="4:5" ht="12.75" customHeight="1" x14ac:dyDescent="0.2">
      <c r="D206" s="42"/>
      <c r="E206" s="42"/>
    </row>
    <row r="207" spans="4:5" ht="12.75" customHeight="1" x14ac:dyDescent="0.2">
      <c r="D207" s="42"/>
      <c r="E207" s="42"/>
    </row>
    <row r="208" spans="4:5" ht="12.75" customHeight="1" x14ac:dyDescent="0.2">
      <c r="D208" s="42"/>
      <c r="E208" s="42"/>
    </row>
    <row r="209" spans="4:5" ht="12.75" customHeight="1" x14ac:dyDescent="0.2">
      <c r="D209" s="42"/>
      <c r="E209" s="42"/>
    </row>
    <row r="210" spans="4:5" ht="12.75" customHeight="1" x14ac:dyDescent="0.2">
      <c r="D210" s="42"/>
      <c r="E210" s="42"/>
    </row>
    <row r="211" spans="4:5" ht="12.75" customHeight="1" x14ac:dyDescent="0.2">
      <c r="D211" s="42"/>
      <c r="E211" s="42"/>
    </row>
    <row r="212" spans="4:5" ht="12.75" customHeight="1" x14ac:dyDescent="0.2">
      <c r="D212" s="42"/>
      <c r="E212" s="42"/>
    </row>
    <row r="213" spans="4:5" ht="12.75" customHeight="1" x14ac:dyDescent="0.2">
      <c r="D213" s="42"/>
      <c r="E213" s="42"/>
    </row>
    <row r="214" spans="4:5" ht="12.75" customHeight="1" x14ac:dyDescent="0.2">
      <c r="D214" s="42"/>
      <c r="E214" s="42"/>
    </row>
    <row r="215" spans="4:5" ht="12.75" customHeight="1" x14ac:dyDescent="0.2">
      <c r="D215" s="42"/>
      <c r="E215" s="42"/>
    </row>
    <row r="216" spans="4:5" ht="12.75" customHeight="1" x14ac:dyDescent="0.2">
      <c r="D216" s="42"/>
      <c r="E216" s="42"/>
    </row>
    <row r="217" spans="4:5" ht="12.75" customHeight="1" x14ac:dyDescent="0.2">
      <c r="D217" s="42"/>
      <c r="E217" s="42"/>
    </row>
    <row r="218" spans="4:5" ht="12.75" customHeight="1" x14ac:dyDescent="0.2">
      <c r="D218" s="42"/>
      <c r="E218" s="42"/>
    </row>
    <row r="219" spans="4:5" ht="12.75" customHeight="1" x14ac:dyDescent="0.2">
      <c r="D219" s="42"/>
      <c r="E219" s="42"/>
    </row>
    <row r="220" spans="4:5" ht="12.75" customHeight="1" x14ac:dyDescent="0.2">
      <c r="D220" s="42"/>
      <c r="E220" s="42"/>
    </row>
    <row r="221" spans="4:5" ht="12.75" customHeight="1" x14ac:dyDescent="0.2">
      <c r="D221" s="42"/>
      <c r="E221" s="42"/>
    </row>
    <row r="222" spans="4:5" ht="12.75" customHeight="1" x14ac:dyDescent="0.2">
      <c r="D222" s="42"/>
      <c r="E222" s="42"/>
    </row>
    <row r="223" spans="4:5" ht="12.75" customHeight="1" x14ac:dyDescent="0.2">
      <c r="D223" s="42"/>
      <c r="E223" s="42"/>
    </row>
    <row r="224" spans="4:5" ht="12.75" customHeight="1" x14ac:dyDescent="0.2">
      <c r="D224" s="42"/>
      <c r="E224" s="42"/>
    </row>
    <row r="225" spans="4:5" ht="12.75" customHeight="1" x14ac:dyDescent="0.2">
      <c r="D225" s="42"/>
      <c r="E225" s="42"/>
    </row>
    <row r="226" spans="4:5" ht="12.75" customHeight="1" x14ac:dyDescent="0.2">
      <c r="D226" s="42"/>
      <c r="E226" s="42"/>
    </row>
    <row r="227" spans="4:5" ht="12.75" customHeight="1" x14ac:dyDescent="0.2">
      <c r="D227" s="42"/>
      <c r="E227" s="42"/>
    </row>
    <row r="228" spans="4:5" ht="12.75" customHeight="1" x14ac:dyDescent="0.2">
      <c r="D228" s="42"/>
      <c r="E228" s="42"/>
    </row>
    <row r="229" spans="4:5" ht="12.75" customHeight="1" x14ac:dyDescent="0.2">
      <c r="D229" s="42"/>
      <c r="E229" s="42"/>
    </row>
    <row r="230" spans="4:5" ht="12.75" customHeight="1" x14ac:dyDescent="0.2">
      <c r="D230" s="42"/>
      <c r="E230" s="42"/>
    </row>
    <row r="231" spans="4:5" ht="12.75" customHeight="1" x14ac:dyDescent="0.2">
      <c r="D231" s="42"/>
      <c r="E231" s="42"/>
    </row>
    <row r="232" spans="4:5" ht="12.75" customHeight="1" x14ac:dyDescent="0.2">
      <c r="D232" s="42"/>
      <c r="E232" s="42"/>
    </row>
    <row r="233" spans="4:5" ht="12.75" customHeight="1" x14ac:dyDescent="0.2">
      <c r="D233" s="42"/>
      <c r="E233" s="42"/>
    </row>
    <row r="234" spans="4:5" ht="12.75" customHeight="1" x14ac:dyDescent="0.2">
      <c r="D234" s="42"/>
      <c r="E234" s="42"/>
    </row>
    <row r="235" spans="4:5" ht="12.75" customHeight="1" x14ac:dyDescent="0.2">
      <c r="D235" s="42"/>
      <c r="E235" s="42"/>
    </row>
    <row r="236" spans="4:5" ht="12.75" customHeight="1" x14ac:dyDescent="0.2">
      <c r="D236" s="42"/>
      <c r="E236" s="42"/>
    </row>
    <row r="237" spans="4:5" ht="12.75" customHeight="1" x14ac:dyDescent="0.2">
      <c r="D237" s="42"/>
      <c r="E237" s="42"/>
    </row>
    <row r="238" spans="4:5" ht="12.75" customHeight="1" x14ac:dyDescent="0.2">
      <c r="D238" s="42"/>
      <c r="E238" s="42"/>
    </row>
    <row r="239" spans="4:5" ht="12.75" customHeight="1" x14ac:dyDescent="0.2">
      <c r="D239" s="42"/>
      <c r="E239" s="42"/>
    </row>
    <row r="240" spans="4:5" ht="12.75" customHeight="1" x14ac:dyDescent="0.2">
      <c r="D240" s="42"/>
      <c r="E240" s="42"/>
    </row>
    <row r="241" spans="4:5" ht="12.75" customHeight="1" x14ac:dyDescent="0.2">
      <c r="D241" s="42"/>
      <c r="E241" s="42"/>
    </row>
    <row r="242" spans="4:5" ht="12.75" customHeight="1" x14ac:dyDescent="0.2">
      <c r="D242" s="42"/>
      <c r="E242" s="42"/>
    </row>
    <row r="243" spans="4:5" ht="12.75" customHeight="1" x14ac:dyDescent="0.2">
      <c r="D243" s="42"/>
      <c r="E243" s="42"/>
    </row>
    <row r="244" spans="4:5" ht="12.75" customHeight="1" x14ac:dyDescent="0.2">
      <c r="D244" s="42"/>
      <c r="E244" s="42"/>
    </row>
    <row r="245" spans="4:5" ht="12.75" customHeight="1" x14ac:dyDescent="0.2">
      <c r="D245" s="42"/>
      <c r="E245" s="42"/>
    </row>
    <row r="246" spans="4:5" ht="12.75" customHeight="1" x14ac:dyDescent="0.2">
      <c r="D246" s="42"/>
      <c r="E246" s="42"/>
    </row>
    <row r="247" spans="4:5" ht="12.75" customHeight="1" x14ac:dyDescent="0.2">
      <c r="D247" s="42"/>
      <c r="E247" s="42"/>
    </row>
    <row r="248" spans="4:5" ht="12.75" customHeight="1" x14ac:dyDescent="0.2">
      <c r="D248" s="42"/>
      <c r="E248" s="42"/>
    </row>
    <row r="249" spans="4:5" ht="12.75" customHeight="1" x14ac:dyDescent="0.2">
      <c r="D249" s="42"/>
      <c r="E249" s="42"/>
    </row>
    <row r="250" spans="4:5" ht="12.75" customHeight="1" x14ac:dyDescent="0.2">
      <c r="D250" s="42"/>
      <c r="E250" s="42"/>
    </row>
    <row r="251" spans="4:5" ht="12.75" customHeight="1" x14ac:dyDescent="0.2">
      <c r="D251" s="42"/>
      <c r="E251" s="42"/>
    </row>
    <row r="252" spans="4:5" ht="12.75" customHeight="1" x14ac:dyDescent="0.2">
      <c r="D252" s="42"/>
      <c r="E252" s="42"/>
    </row>
    <row r="253" spans="4:5" ht="12.75" customHeight="1" x14ac:dyDescent="0.2">
      <c r="D253" s="42"/>
      <c r="E253" s="42"/>
    </row>
    <row r="254" spans="4:5" ht="12.75" customHeight="1" x14ac:dyDescent="0.2">
      <c r="D254" s="42"/>
      <c r="E254" s="42"/>
    </row>
    <row r="255" spans="4:5" ht="12.75" customHeight="1" x14ac:dyDescent="0.2">
      <c r="D255" s="42"/>
      <c r="E255" s="42"/>
    </row>
    <row r="256" spans="4:5" ht="12.75" customHeight="1" x14ac:dyDescent="0.2">
      <c r="D256" s="42"/>
      <c r="E256" s="42"/>
    </row>
    <row r="257" spans="4:5" ht="12.75" customHeight="1" x14ac:dyDescent="0.2">
      <c r="D257" s="42"/>
      <c r="E257" s="42"/>
    </row>
    <row r="258" spans="4:5" ht="12.75" customHeight="1" x14ac:dyDescent="0.2">
      <c r="D258" s="42"/>
      <c r="E258" s="42"/>
    </row>
    <row r="259" spans="4:5" ht="12.75" customHeight="1" x14ac:dyDescent="0.2">
      <c r="D259" s="42"/>
      <c r="E259" s="42"/>
    </row>
    <row r="260" spans="4:5" ht="12.75" customHeight="1" x14ac:dyDescent="0.2">
      <c r="D260" s="42"/>
      <c r="E260" s="42"/>
    </row>
    <row r="261" spans="4:5" ht="12.75" customHeight="1" x14ac:dyDescent="0.2">
      <c r="D261" s="42"/>
      <c r="E261" s="42"/>
    </row>
    <row r="262" spans="4:5" ht="12.75" customHeight="1" x14ac:dyDescent="0.2">
      <c r="D262" s="42"/>
      <c r="E262" s="42"/>
    </row>
    <row r="263" spans="4:5" ht="12.75" customHeight="1" x14ac:dyDescent="0.2">
      <c r="D263" s="42"/>
      <c r="E263" s="42"/>
    </row>
    <row r="264" spans="4:5" ht="12.75" customHeight="1" x14ac:dyDescent="0.2">
      <c r="D264" s="42"/>
      <c r="E264" s="42"/>
    </row>
    <row r="265" spans="4:5" ht="12.75" customHeight="1" x14ac:dyDescent="0.2">
      <c r="D265" s="42"/>
      <c r="E265" s="42"/>
    </row>
    <row r="266" spans="4:5" ht="12.75" customHeight="1" x14ac:dyDescent="0.2">
      <c r="D266" s="42"/>
      <c r="E266" s="42"/>
    </row>
    <row r="267" spans="4:5" ht="12.75" customHeight="1" x14ac:dyDescent="0.2">
      <c r="D267" s="42"/>
      <c r="E267" s="42"/>
    </row>
    <row r="268" spans="4:5" ht="12.75" customHeight="1" x14ac:dyDescent="0.2">
      <c r="D268" s="42"/>
      <c r="E268" s="42"/>
    </row>
    <row r="269" spans="4:5" ht="12.75" customHeight="1" x14ac:dyDescent="0.2">
      <c r="D269" s="42"/>
      <c r="E269" s="42"/>
    </row>
    <row r="270" spans="4:5" ht="12.75" customHeight="1" x14ac:dyDescent="0.2">
      <c r="D270" s="42"/>
      <c r="E270" s="42"/>
    </row>
    <row r="271" spans="4:5" ht="12.75" customHeight="1" x14ac:dyDescent="0.2">
      <c r="D271" s="42"/>
      <c r="E271" s="42"/>
    </row>
    <row r="272" spans="4:5" ht="12.75" customHeight="1" x14ac:dyDescent="0.2">
      <c r="D272" s="42"/>
      <c r="E272" s="42"/>
    </row>
    <row r="273" spans="4:5" ht="12.75" customHeight="1" x14ac:dyDescent="0.2">
      <c r="D273" s="42"/>
      <c r="E273" s="42"/>
    </row>
    <row r="274" spans="4:5" ht="12.75" customHeight="1" x14ac:dyDescent="0.2">
      <c r="D274" s="42"/>
      <c r="E274" s="42"/>
    </row>
    <row r="275" spans="4:5" ht="12.75" customHeight="1" x14ac:dyDescent="0.2">
      <c r="D275" s="42"/>
      <c r="E275" s="42"/>
    </row>
    <row r="276" spans="4:5" ht="12.75" customHeight="1" x14ac:dyDescent="0.2">
      <c r="D276" s="42"/>
      <c r="E276" s="42"/>
    </row>
    <row r="277" spans="4:5" ht="12.75" customHeight="1" x14ac:dyDescent="0.2">
      <c r="D277" s="42"/>
      <c r="E277" s="42"/>
    </row>
    <row r="278" spans="4:5" ht="12.75" customHeight="1" x14ac:dyDescent="0.2">
      <c r="D278" s="42"/>
      <c r="E278" s="42"/>
    </row>
    <row r="279" spans="4:5" ht="12.75" customHeight="1" x14ac:dyDescent="0.2">
      <c r="D279" s="42"/>
      <c r="E279" s="42"/>
    </row>
    <row r="280" spans="4:5" ht="12.75" customHeight="1" x14ac:dyDescent="0.2">
      <c r="D280" s="42"/>
      <c r="E280" s="42"/>
    </row>
    <row r="281" spans="4:5" ht="12.75" customHeight="1" x14ac:dyDescent="0.2">
      <c r="D281" s="42"/>
      <c r="E281" s="42"/>
    </row>
    <row r="282" spans="4:5" ht="12.75" customHeight="1" x14ac:dyDescent="0.2">
      <c r="D282" s="42"/>
      <c r="E282" s="42"/>
    </row>
    <row r="283" spans="4:5" ht="12.75" customHeight="1" x14ac:dyDescent="0.2">
      <c r="D283" s="42"/>
      <c r="E283" s="42"/>
    </row>
    <row r="284" spans="4:5" ht="12.75" customHeight="1" x14ac:dyDescent="0.2">
      <c r="D284" s="42"/>
      <c r="E284" s="42"/>
    </row>
    <row r="285" spans="4:5" ht="12.75" customHeight="1" x14ac:dyDescent="0.2">
      <c r="D285" s="42"/>
      <c r="E285" s="42"/>
    </row>
    <row r="286" spans="4:5" ht="12.75" customHeight="1" x14ac:dyDescent="0.2">
      <c r="D286" s="42"/>
      <c r="E286" s="42"/>
    </row>
    <row r="287" spans="4:5" ht="12.75" customHeight="1" x14ac:dyDescent="0.2">
      <c r="D287" s="42"/>
      <c r="E287" s="42"/>
    </row>
    <row r="288" spans="4:5" ht="12.75" customHeight="1" x14ac:dyDescent="0.2">
      <c r="D288" s="42"/>
      <c r="E288" s="42"/>
    </row>
    <row r="289" spans="4:5" ht="12.75" customHeight="1" x14ac:dyDescent="0.2">
      <c r="D289" s="42"/>
      <c r="E289" s="42"/>
    </row>
    <row r="290" spans="4:5" ht="12.75" customHeight="1" x14ac:dyDescent="0.2">
      <c r="D290" s="42"/>
      <c r="E290" s="42"/>
    </row>
    <row r="291" spans="4:5" ht="12.75" customHeight="1" x14ac:dyDescent="0.2">
      <c r="D291" s="42"/>
      <c r="E291" s="42"/>
    </row>
    <row r="292" spans="4:5" ht="12.75" customHeight="1" x14ac:dyDescent="0.2">
      <c r="D292" s="42"/>
      <c r="E292" s="42"/>
    </row>
    <row r="293" spans="4:5" ht="12.75" customHeight="1" x14ac:dyDescent="0.2">
      <c r="D293" s="42"/>
      <c r="E293" s="42"/>
    </row>
    <row r="294" spans="4:5" ht="12.75" customHeight="1" x14ac:dyDescent="0.2">
      <c r="D294" s="42"/>
      <c r="E294" s="42"/>
    </row>
    <row r="295" spans="4:5" ht="12.75" customHeight="1" x14ac:dyDescent="0.2">
      <c r="D295" s="42"/>
      <c r="E295" s="42"/>
    </row>
    <row r="296" spans="4:5" ht="12.75" customHeight="1" x14ac:dyDescent="0.2">
      <c r="D296" s="42"/>
      <c r="E296" s="42"/>
    </row>
    <row r="297" spans="4:5" ht="12.75" customHeight="1" x14ac:dyDescent="0.2">
      <c r="D297" s="42"/>
      <c r="E297" s="42"/>
    </row>
    <row r="298" spans="4:5" ht="12.75" customHeight="1" x14ac:dyDescent="0.2">
      <c r="D298" s="42"/>
      <c r="E298" s="42"/>
    </row>
    <row r="299" spans="4:5" ht="12.75" customHeight="1" x14ac:dyDescent="0.2">
      <c r="D299" s="42"/>
      <c r="E299" s="42"/>
    </row>
    <row r="300" spans="4:5" ht="12.75" customHeight="1" x14ac:dyDescent="0.2">
      <c r="D300" s="42"/>
      <c r="E300" s="42"/>
    </row>
    <row r="301" spans="4:5" ht="12.75" customHeight="1" x14ac:dyDescent="0.2">
      <c r="D301" s="42"/>
      <c r="E301" s="42"/>
    </row>
    <row r="302" spans="4:5" ht="12.75" customHeight="1" x14ac:dyDescent="0.2">
      <c r="D302" s="42"/>
      <c r="E302" s="42"/>
    </row>
    <row r="303" spans="4:5" ht="12.75" customHeight="1" x14ac:dyDescent="0.2">
      <c r="D303" s="42"/>
      <c r="E303" s="42"/>
    </row>
    <row r="304" spans="4:5" ht="12.75" customHeight="1" x14ac:dyDescent="0.2">
      <c r="D304" s="42"/>
      <c r="E304" s="42"/>
    </row>
    <row r="305" spans="4:5" ht="12.75" customHeight="1" x14ac:dyDescent="0.2">
      <c r="D305" s="42"/>
      <c r="E305" s="42"/>
    </row>
    <row r="306" spans="4:5" ht="12.75" customHeight="1" x14ac:dyDescent="0.2">
      <c r="D306" s="42"/>
      <c r="E306" s="42"/>
    </row>
    <row r="307" spans="4:5" ht="12.75" customHeight="1" x14ac:dyDescent="0.2">
      <c r="D307" s="42"/>
      <c r="E307" s="42"/>
    </row>
    <row r="308" spans="4:5" ht="12.75" customHeight="1" x14ac:dyDescent="0.2">
      <c r="D308" s="42"/>
      <c r="E308" s="42"/>
    </row>
    <row r="309" spans="4:5" ht="12.75" customHeight="1" x14ac:dyDescent="0.2">
      <c r="D309" s="42"/>
      <c r="E309" s="42"/>
    </row>
    <row r="310" spans="4:5" ht="12.75" customHeight="1" x14ac:dyDescent="0.2">
      <c r="D310" s="42"/>
      <c r="E310" s="42"/>
    </row>
    <row r="311" spans="4:5" ht="12.75" customHeight="1" x14ac:dyDescent="0.2">
      <c r="D311" s="42"/>
      <c r="E311" s="42"/>
    </row>
    <row r="312" spans="4:5" ht="12.75" customHeight="1" x14ac:dyDescent="0.2">
      <c r="D312" s="42"/>
      <c r="E312" s="42"/>
    </row>
    <row r="313" spans="4:5" ht="12.75" customHeight="1" x14ac:dyDescent="0.2">
      <c r="D313" s="42"/>
      <c r="E313" s="42"/>
    </row>
    <row r="314" spans="4:5" ht="12.75" customHeight="1" x14ac:dyDescent="0.2">
      <c r="D314" s="42"/>
      <c r="E314" s="42"/>
    </row>
    <row r="315" spans="4:5" ht="12.75" customHeight="1" x14ac:dyDescent="0.2">
      <c r="D315" s="42"/>
      <c r="E315" s="42"/>
    </row>
    <row r="316" spans="4:5" ht="12.75" customHeight="1" x14ac:dyDescent="0.2">
      <c r="D316" s="42"/>
      <c r="E316" s="42"/>
    </row>
    <row r="317" spans="4:5" ht="12.75" customHeight="1" x14ac:dyDescent="0.2">
      <c r="D317" s="42"/>
      <c r="E317" s="42"/>
    </row>
    <row r="318" spans="4:5" ht="12.75" customHeight="1" x14ac:dyDescent="0.2">
      <c r="D318" s="42"/>
      <c r="E318" s="42"/>
    </row>
    <row r="319" spans="4:5" ht="12.75" customHeight="1" x14ac:dyDescent="0.2">
      <c r="D319" s="42"/>
      <c r="E319" s="42"/>
    </row>
    <row r="320" spans="4:5" ht="12.75" customHeight="1" x14ac:dyDescent="0.2">
      <c r="D320" s="42"/>
      <c r="E320" s="42"/>
    </row>
    <row r="321" spans="4:5" ht="12.75" customHeight="1" x14ac:dyDescent="0.2">
      <c r="D321" s="42"/>
      <c r="E321" s="42"/>
    </row>
    <row r="322" spans="4:5" ht="12.75" customHeight="1" x14ac:dyDescent="0.2">
      <c r="D322" s="42"/>
      <c r="E322" s="42"/>
    </row>
    <row r="323" spans="4:5" ht="12.75" customHeight="1" x14ac:dyDescent="0.2">
      <c r="D323" s="42"/>
      <c r="E323" s="42"/>
    </row>
    <row r="324" spans="4:5" ht="12.75" customHeight="1" x14ac:dyDescent="0.2">
      <c r="D324" s="42"/>
      <c r="E324" s="42"/>
    </row>
    <row r="325" spans="4:5" ht="12.75" customHeight="1" x14ac:dyDescent="0.2">
      <c r="D325" s="42"/>
      <c r="E325" s="42"/>
    </row>
    <row r="326" spans="4:5" ht="12.75" customHeight="1" x14ac:dyDescent="0.2">
      <c r="D326" s="42"/>
      <c r="E326" s="42"/>
    </row>
    <row r="327" spans="4:5" ht="12.75" customHeight="1" x14ac:dyDescent="0.2">
      <c r="D327" s="42"/>
      <c r="E327" s="42"/>
    </row>
    <row r="328" spans="4:5" ht="12.75" customHeight="1" x14ac:dyDescent="0.2">
      <c r="D328" s="42"/>
      <c r="E328" s="42"/>
    </row>
    <row r="329" spans="4:5" ht="12.75" customHeight="1" x14ac:dyDescent="0.2">
      <c r="D329" s="42"/>
      <c r="E329" s="42"/>
    </row>
    <row r="330" spans="4:5" ht="12.75" customHeight="1" x14ac:dyDescent="0.2">
      <c r="D330" s="42"/>
      <c r="E330" s="42"/>
    </row>
    <row r="331" spans="4:5" ht="12.75" customHeight="1" x14ac:dyDescent="0.2">
      <c r="D331" s="42"/>
      <c r="E331" s="42"/>
    </row>
    <row r="332" spans="4:5" ht="12.75" customHeight="1" x14ac:dyDescent="0.2">
      <c r="D332" s="42"/>
      <c r="E332" s="42"/>
    </row>
    <row r="333" spans="4:5" ht="12.75" customHeight="1" x14ac:dyDescent="0.2">
      <c r="D333" s="42"/>
      <c r="E333" s="42"/>
    </row>
    <row r="334" spans="4:5" ht="12.75" customHeight="1" x14ac:dyDescent="0.2">
      <c r="D334" s="42"/>
      <c r="E334" s="42"/>
    </row>
    <row r="335" spans="4:5" ht="12.75" customHeight="1" x14ac:dyDescent="0.2">
      <c r="D335" s="42"/>
      <c r="E335" s="42"/>
    </row>
    <row r="336" spans="4:5" ht="12.75" customHeight="1" x14ac:dyDescent="0.2">
      <c r="D336" s="42"/>
      <c r="E336" s="42"/>
    </row>
    <row r="337" spans="4:5" ht="12.75" customHeight="1" x14ac:dyDescent="0.2">
      <c r="D337" s="42"/>
      <c r="E337" s="42"/>
    </row>
    <row r="338" spans="4:5" ht="12.75" customHeight="1" x14ac:dyDescent="0.2">
      <c r="D338" s="42"/>
      <c r="E338" s="42"/>
    </row>
    <row r="339" spans="4:5" ht="12.75" customHeight="1" x14ac:dyDescent="0.2">
      <c r="D339" s="42"/>
      <c r="E339" s="42"/>
    </row>
    <row r="340" spans="4:5" ht="12.75" customHeight="1" x14ac:dyDescent="0.2">
      <c r="D340" s="42"/>
      <c r="E340" s="42"/>
    </row>
    <row r="341" spans="4:5" ht="12.75" customHeight="1" x14ac:dyDescent="0.2">
      <c r="D341" s="42"/>
      <c r="E341" s="42"/>
    </row>
    <row r="342" spans="4:5" ht="12.75" customHeight="1" x14ac:dyDescent="0.2">
      <c r="D342" s="42"/>
      <c r="E342" s="42"/>
    </row>
    <row r="343" spans="4:5" ht="12.75" customHeight="1" x14ac:dyDescent="0.2">
      <c r="D343" s="42"/>
      <c r="E343" s="42"/>
    </row>
    <row r="344" spans="4:5" ht="12.75" customHeight="1" x14ac:dyDescent="0.2">
      <c r="D344" s="42"/>
      <c r="E344" s="42"/>
    </row>
    <row r="345" spans="4:5" ht="12.75" customHeight="1" x14ac:dyDescent="0.2">
      <c r="D345" s="42"/>
      <c r="E345" s="42"/>
    </row>
    <row r="346" spans="4:5" ht="12.75" customHeight="1" x14ac:dyDescent="0.2">
      <c r="D346" s="42"/>
      <c r="E346" s="42"/>
    </row>
    <row r="347" spans="4:5" ht="12.75" customHeight="1" x14ac:dyDescent="0.2">
      <c r="D347" s="42"/>
      <c r="E347" s="42"/>
    </row>
    <row r="348" spans="4:5" ht="12.75" customHeight="1" x14ac:dyDescent="0.2">
      <c r="D348" s="42"/>
      <c r="E348" s="42"/>
    </row>
    <row r="349" spans="4:5" ht="12.75" customHeight="1" x14ac:dyDescent="0.2">
      <c r="D349" s="42"/>
      <c r="E349" s="42"/>
    </row>
    <row r="350" spans="4:5" ht="12.75" customHeight="1" x14ac:dyDescent="0.2">
      <c r="D350" s="42"/>
      <c r="E350" s="42"/>
    </row>
    <row r="351" spans="4:5" ht="12.75" customHeight="1" x14ac:dyDescent="0.2">
      <c r="D351" s="42"/>
      <c r="E351" s="42"/>
    </row>
    <row r="352" spans="4:5" ht="12.75" customHeight="1" x14ac:dyDescent="0.2">
      <c r="D352" s="42"/>
      <c r="E352" s="42"/>
    </row>
    <row r="353" spans="4:5" ht="12.75" customHeight="1" x14ac:dyDescent="0.2">
      <c r="D353" s="42"/>
      <c r="E353" s="42"/>
    </row>
    <row r="354" spans="4:5" ht="12.75" customHeight="1" x14ac:dyDescent="0.2">
      <c r="D354" s="42"/>
      <c r="E354" s="42"/>
    </row>
    <row r="355" spans="4:5" ht="12.75" customHeight="1" x14ac:dyDescent="0.2">
      <c r="D355" s="42"/>
      <c r="E355" s="42"/>
    </row>
    <row r="356" spans="4:5" ht="12.75" customHeight="1" x14ac:dyDescent="0.2">
      <c r="D356" s="42"/>
      <c r="E356" s="42"/>
    </row>
    <row r="357" spans="4:5" ht="12.75" customHeight="1" x14ac:dyDescent="0.2">
      <c r="D357" s="42"/>
      <c r="E357" s="42"/>
    </row>
    <row r="358" spans="4:5" ht="12.75" customHeight="1" x14ac:dyDescent="0.2">
      <c r="D358" s="42"/>
      <c r="E358" s="42"/>
    </row>
    <row r="359" spans="4:5" ht="12.75" customHeight="1" x14ac:dyDescent="0.2">
      <c r="D359" s="42"/>
      <c r="E359" s="42"/>
    </row>
    <row r="360" spans="4:5" ht="12.75" customHeight="1" x14ac:dyDescent="0.2">
      <c r="D360" s="42"/>
      <c r="E360" s="42"/>
    </row>
    <row r="361" spans="4:5" ht="12.75" customHeight="1" x14ac:dyDescent="0.2">
      <c r="D361" s="42"/>
      <c r="E361" s="42"/>
    </row>
    <row r="362" spans="4:5" ht="12.75" customHeight="1" x14ac:dyDescent="0.2">
      <c r="D362" s="42"/>
      <c r="E362" s="42"/>
    </row>
    <row r="363" spans="4:5" ht="12.75" customHeight="1" x14ac:dyDescent="0.2">
      <c r="D363" s="42"/>
      <c r="E363" s="42"/>
    </row>
    <row r="364" spans="4:5" ht="12.75" customHeight="1" x14ac:dyDescent="0.2">
      <c r="D364" s="42"/>
      <c r="E364" s="42"/>
    </row>
    <row r="365" spans="4:5" ht="12.75" customHeight="1" x14ac:dyDescent="0.2">
      <c r="D365" s="42"/>
      <c r="E365" s="42"/>
    </row>
    <row r="366" spans="4:5" ht="12.75" customHeight="1" x14ac:dyDescent="0.2">
      <c r="D366" s="42"/>
      <c r="E366" s="42"/>
    </row>
    <row r="367" spans="4:5" ht="12.75" customHeight="1" x14ac:dyDescent="0.2">
      <c r="D367" s="42"/>
      <c r="E367" s="42"/>
    </row>
    <row r="368" spans="4:5" ht="12.75" customHeight="1" x14ac:dyDescent="0.2">
      <c r="D368" s="42"/>
      <c r="E368" s="42"/>
    </row>
    <row r="369" spans="4:5" ht="12.75" customHeight="1" x14ac:dyDescent="0.2">
      <c r="D369" s="42"/>
      <c r="E369" s="42"/>
    </row>
    <row r="370" spans="4:5" ht="12.75" customHeight="1" x14ac:dyDescent="0.2">
      <c r="D370" s="42"/>
      <c r="E370" s="42"/>
    </row>
    <row r="371" spans="4:5" ht="12.75" customHeight="1" x14ac:dyDescent="0.2">
      <c r="D371" s="42"/>
      <c r="E371" s="42"/>
    </row>
    <row r="372" spans="4:5" ht="12.75" customHeight="1" x14ac:dyDescent="0.2">
      <c r="D372" s="42"/>
      <c r="E372" s="42"/>
    </row>
    <row r="373" spans="4:5" ht="12.75" customHeight="1" x14ac:dyDescent="0.2">
      <c r="D373" s="42"/>
      <c r="E373" s="42"/>
    </row>
    <row r="374" spans="4:5" ht="12.75" customHeight="1" x14ac:dyDescent="0.2">
      <c r="D374" s="42"/>
      <c r="E374" s="42"/>
    </row>
    <row r="375" spans="4:5" ht="12.75" customHeight="1" x14ac:dyDescent="0.2">
      <c r="D375" s="42"/>
      <c r="E375" s="42"/>
    </row>
    <row r="376" spans="4:5" ht="12.75" customHeight="1" x14ac:dyDescent="0.2">
      <c r="D376" s="42"/>
      <c r="E376" s="42"/>
    </row>
    <row r="377" spans="4:5" ht="12.75" customHeight="1" x14ac:dyDescent="0.2">
      <c r="D377" s="42"/>
      <c r="E377" s="42"/>
    </row>
    <row r="378" spans="4:5" ht="12.75" customHeight="1" x14ac:dyDescent="0.2">
      <c r="D378" s="42"/>
      <c r="E378" s="42"/>
    </row>
    <row r="379" spans="4:5" ht="12.75" customHeight="1" x14ac:dyDescent="0.2">
      <c r="D379" s="42"/>
      <c r="E379" s="42"/>
    </row>
    <row r="380" spans="4:5" ht="12.75" customHeight="1" x14ac:dyDescent="0.2">
      <c r="D380" s="42"/>
      <c r="E380" s="42"/>
    </row>
    <row r="381" spans="4:5" ht="12.75" customHeight="1" x14ac:dyDescent="0.2">
      <c r="D381" s="42"/>
      <c r="E381" s="42"/>
    </row>
    <row r="382" spans="4:5" ht="12.75" customHeight="1" x14ac:dyDescent="0.2">
      <c r="D382" s="42"/>
      <c r="E382" s="42"/>
    </row>
    <row r="383" spans="4:5" ht="12.75" customHeight="1" x14ac:dyDescent="0.2">
      <c r="D383" s="42"/>
      <c r="E383" s="42"/>
    </row>
    <row r="384" spans="4:5" ht="12.75" customHeight="1" x14ac:dyDescent="0.2">
      <c r="D384" s="42"/>
      <c r="E384" s="42"/>
    </row>
    <row r="385" spans="4:5" ht="12.75" customHeight="1" x14ac:dyDescent="0.2">
      <c r="D385" s="42"/>
      <c r="E385" s="42"/>
    </row>
    <row r="386" spans="4:5" ht="12.75" customHeight="1" x14ac:dyDescent="0.2">
      <c r="D386" s="42"/>
      <c r="E386" s="42"/>
    </row>
    <row r="387" spans="4:5" ht="12.75" customHeight="1" x14ac:dyDescent="0.2">
      <c r="D387" s="42"/>
      <c r="E387" s="42"/>
    </row>
    <row r="388" spans="4:5" ht="12.75" customHeight="1" x14ac:dyDescent="0.2">
      <c r="D388" s="42"/>
      <c r="E388" s="42"/>
    </row>
    <row r="389" spans="4:5" ht="12.75" customHeight="1" x14ac:dyDescent="0.2">
      <c r="D389" s="42"/>
      <c r="E389" s="42"/>
    </row>
    <row r="390" spans="4:5" ht="12.75" customHeight="1" x14ac:dyDescent="0.2">
      <c r="D390" s="42"/>
      <c r="E390" s="42"/>
    </row>
    <row r="391" spans="4:5" ht="12.75" customHeight="1" x14ac:dyDescent="0.2">
      <c r="D391" s="42"/>
      <c r="E391" s="42"/>
    </row>
    <row r="392" spans="4:5" ht="12.75" customHeight="1" x14ac:dyDescent="0.2">
      <c r="D392" s="42"/>
      <c r="E392" s="42"/>
    </row>
    <row r="393" spans="4:5" ht="12.75" customHeight="1" x14ac:dyDescent="0.2">
      <c r="D393" s="42"/>
      <c r="E393" s="42"/>
    </row>
    <row r="394" spans="4:5" ht="12.75" customHeight="1" x14ac:dyDescent="0.2">
      <c r="D394" s="42"/>
      <c r="E394" s="42"/>
    </row>
    <row r="395" spans="4:5" ht="12.75" customHeight="1" x14ac:dyDescent="0.2">
      <c r="D395" s="42"/>
      <c r="E395" s="42"/>
    </row>
    <row r="396" spans="4:5" ht="12.75" customHeight="1" x14ac:dyDescent="0.2">
      <c r="D396" s="42"/>
      <c r="E396" s="42"/>
    </row>
    <row r="397" spans="4:5" ht="12.75" customHeight="1" x14ac:dyDescent="0.2">
      <c r="D397" s="42"/>
      <c r="E397" s="42"/>
    </row>
    <row r="398" spans="4:5" ht="12.75" customHeight="1" x14ac:dyDescent="0.2">
      <c r="D398" s="42"/>
      <c r="E398" s="42"/>
    </row>
    <row r="399" spans="4:5" ht="12.75" customHeight="1" x14ac:dyDescent="0.2">
      <c r="D399" s="42"/>
      <c r="E399" s="42"/>
    </row>
    <row r="400" spans="4:5" ht="12.75" customHeight="1" x14ac:dyDescent="0.2">
      <c r="D400" s="42"/>
      <c r="E400" s="42"/>
    </row>
    <row r="401" spans="4:5" ht="12.75" customHeight="1" x14ac:dyDescent="0.2">
      <c r="D401" s="42"/>
      <c r="E401" s="42"/>
    </row>
    <row r="402" spans="4:5" ht="12.75" customHeight="1" x14ac:dyDescent="0.2">
      <c r="D402" s="42"/>
      <c r="E402" s="42"/>
    </row>
    <row r="403" spans="4:5" ht="12.75" customHeight="1" x14ac:dyDescent="0.2">
      <c r="D403" s="42"/>
      <c r="E403" s="42"/>
    </row>
    <row r="404" spans="4:5" ht="12.75" customHeight="1" x14ac:dyDescent="0.2">
      <c r="D404" s="42"/>
      <c r="E404" s="42"/>
    </row>
    <row r="405" spans="4:5" ht="12.75" customHeight="1" x14ac:dyDescent="0.2">
      <c r="D405" s="42"/>
      <c r="E405" s="42"/>
    </row>
    <row r="406" spans="4:5" ht="12.75" customHeight="1" x14ac:dyDescent="0.2">
      <c r="D406" s="42"/>
      <c r="E406" s="42"/>
    </row>
    <row r="407" spans="4:5" ht="12.75" customHeight="1" x14ac:dyDescent="0.2">
      <c r="D407" s="42"/>
      <c r="E407" s="42"/>
    </row>
    <row r="408" spans="4:5" ht="12.75" customHeight="1" x14ac:dyDescent="0.2">
      <c r="D408" s="42"/>
      <c r="E408" s="42"/>
    </row>
    <row r="409" spans="4:5" ht="12.75" customHeight="1" x14ac:dyDescent="0.2">
      <c r="D409" s="42"/>
      <c r="E409" s="42"/>
    </row>
    <row r="410" spans="4:5" ht="12.75" customHeight="1" x14ac:dyDescent="0.2">
      <c r="D410" s="42"/>
      <c r="E410" s="42"/>
    </row>
    <row r="411" spans="4:5" ht="12.75" customHeight="1" x14ac:dyDescent="0.2">
      <c r="D411" s="42"/>
      <c r="E411" s="42"/>
    </row>
    <row r="412" spans="4:5" ht="12.75" customHeight="1" x14ac:dyDescent="0.2">
      <c r="D412" s="42"/>
      <c r="E412" s="42"/>
    </row>
    <row r="413" spans="4:5" ht="12.75" customHeight="1" x14ac:dyDescent="0.2">
      <c r="D413" s="42"/>
      <c r="E413" s="42"/>
    </row>
    <row r="414" spans="4:5" ht="12.75" customHeight="1" x14ac:dyDescent="0.2">
      <c r="D414" s="42"/>
      <c r="E414" s="42"/>
    </row>
    <row r="415" spans="4:5" ht="12.75" customHeight="1" x14ac:dyDescent="0.2">
      <c r="D415" s="42"/>
      <c r="E415" s="42"/>
    </row>
    <row r="416" spans="4:5" ht="12.75" customHeight="1" x14ac:dyDescent="0.2">
      <c r="D416" s="42"/>
      <c r="E416" s="42"/>
    </row>
    <row r="417" spans="4:5" ht="12.75" customHeight="1" x14ac:dyDescent="0.2">
      <c r="D417" s="42"/>
      <c r="E417" s="42"/>
    </row>
    <row r="418" spans="4:5" ht="12.75" customHeight="1" x14ac:dyDescent="0.2">
      <c r="D418" s="42"/>
      <c r="E418" s="42"/>
    </row>
    <row r="419" spans="4:5" ht="12.75" customHeight="1" x14ac:dyDescent="0.2">
      <c r="D419" s="42"/>
      <c r="E419" s="42"/>
    </row>
    <row r="420" spans="4:5" ht="12.75" customHeight="1" x14ac:dyDescent="0.2">
      <c r="D420" s="42"/>
      <c r="E420" s="42"/>
    </row>
    <row r="421" spans="4:5" ht="12.75" customHeight="1" x14ac:dyDescent="0.2">
      <c r="D421" s="42"/>
      <c r="E421" s="42"/>
    </row>
    <row r="422" spans="4:5" ht="12.75" customHeight="1" x14ac:dyDescent="0.2">
      <c r="D422" s="42"/>
      <c r="E422" s="42"/>
    </row>
    <row r="423" spans="4:5" ht="12.75" customHeight="1" x14ac:dyDescent="0.2">
      <c r="D423" s="42"/>
      <c r="E423" s="42"/>
    </row>
    <row r="424" spans="4:5" ht="12.75" customHeight="1" x14ac:dyDescent="0.2">
      <c r="D424" s="42"/>
      <c r="E424" s="42"/>
    </row>
    <row r="425" spans="4:5" ht="12.75" customHeight="1" x14ac:dyDescent="0.2">
      <c r="D425" s="42"/>
      <c r="E425" s="42"/>
    </row>
    <row r="426" spans="4:5" ht="12.75" customHeight="1" x14ac:dyDescent="0.2">
      <c r="D426" s="42"/>
      <c r="E426" s="42"/>
    </row>
    <row r="427" spans="4:5" ht="12.75" customHeight="1" x14ac:dyDescent="0.2">
      <c r="D427" s="42"/>
      <c r="E427" s="42"/>
    </row>
    <row r="428" spans="4:5" ht="12.75" customHeight="1" x14ac:dyDescent="0.2">
      <c r="D428" s="42"/>
      <c r="E428" s="42"/>
    </row>
    <row r="429" spans="4:5" ht="12.75" customHeight="1" x14ac:dyDescent="0.2">
      <c r="D429" s="42"/>
      <c r="E429" s="42"/>
    </row>
    <row r="430" spans="4:5" ht="12.75" customHeight="1" x14ac:dyDescent="0.2">
      <c r="D430" s="42"/>
      <c r="E430" s="42"/>
    </row>
    <row r="431" spans="4:5" ht="12.75" customHeight="1" x14ac:dyDescent="0.2">
      <c r="D431" s="42"/>
      <c r="E431" s="42"/>
    </row>
    <row r="432" spans="4:5" ht="12.75" customHeight="1" x14ac:dyDescent="0.2">
      <c r="D432" s="42"/>
      <c r="E432" s="42"/>
    </row>
    <row r="433" spans="4:5" ht="12.75" customHeight="1" x14ac:dyDescent="0.2">
      <c r="D433" s="42"/>
      <c r="E433" s="42"/>
    </row>
    <row r="434" spans="4:5" ht="12.75" customHeight="1" x14ac:dyDescent="0.2">
      <c r="D434" s="42"/>
      <c r="E434" s="42"/>
    </row>
    <row r="435" spans="4:5" ht="12.75" customHeight="1" x14ac:dyDescent="0.2">
      <c r="D435" s="42"/>
      <c r="E435" s="42"/>
    </row>
    <row r="436" spans="4:5" ht="12.75" customHeight="1" x14ac:dyDescent="0.2">
      <c r="D436" s="42"/>
      <c r="E436" s="42"/>
    </row>
    <row r="437" spans="4:5" ht="12.75" customHeight="1" x14ac:dyDescent="0.2">
      <c r="D437" s="42"/>
      <c r="E437" s="42"/>
    </row>
    <row r="438" spans="4:5" ht="12.75" customHeight="1" x14ac:dyDescent="0.2">
      <c r="D438" s="42"/>
      <c r="E438" s="42"/>
    </row>
    <row r="439" spans="4:5" ht="12.75" customHeight="1" x14ac:dyDescent="0.2">
      <c r="D439" s="42"/>
      <c r="E439" s="42"/>
    </row>
    <row r="440" spans="4:5" ht="12.75" customHeight="1" x14ac:dyDescent="0.2">
      <c r="D440" s="42"/>
      <c r="E440" s="42"/>
    </row>
    <row r="441" spans="4:5" ht="12.75" customHeight="1" x14ac:dyDescent="0.2">
      <c r="D441" s="42"/>
      <c r="E441" s="42"/>
    </row>
    <row r="442" spans="4:5" ht="12.75" customHeight="1" x14ac:dyDescent="0.2">
      <c r="D442" s="42"/>
      <c r="E442" s="42"/>
    </row>
    <row r="443" spans="4:5" ht="12.75" customHeight="1" x14ac:dyDescent="0.2">
      <c r="D443" s="42"/>
      <c r="E443" s="42"/>
    </row>
    <row r="444" spans="4:5" ht="12.75" customHeight="1" x14ac:dyDescent="0.2">
      <c r="D444" s="42"/>
      <c r="E444" s="42"/>
    </row>
    <row r="445" spans="4:5" ht="12.75" customHeight="1" x14ac:dyDescent="0.2">
      <c r="D445" s="42"/>
      <c r="E445" s="42"/>
    </row>
    <row r="446" spans="4:5" ht="12.75" customHeight="1" x14ac:dyDescent="0.2">
      <c r="D446" s="42"/>
      <c r="E446" s="42"/>
    </row>
    <row r="447" spans="4:5" ht="12.75" customHeight="1" x14ac:dyDescent="0.2">
      <c r="D447" s="42"/>
      <c r="E447" s="42"/>
    </row>
    <row r="448" spans="4:5" ht="12.75" customHeight="1" x14ac:dyDescent="0.2">
      <c r="D448" s="42"/>
      <c r="E448" s="42"/>
    </row>
    <row r="449" spans="4:5" ht="12.75" customHeight="1" x14ac:dyDescent="0.2">
      <c r="D449" s="42"/>
      <c r="E449" s="42"/>
    </row>
    <row r="450" spans="4:5" ht="12.75" customHeight="1" x14ac:dyDescent="0.2">
      <c r="D450" s="42"/>
      <c r="E450" s="42"/>
    </row>
    <row r="451" spans="4:5" ht="12.75" customHeight="1" x14ac:dyDescent="0.2">
      <c r="D451" s="42"/>
      <c r="E451" s="42"/>
    </row>
    <row r="452" spans="4:5" ht="12.75" customHeight="1" x14ac:dyDescent="0.2">
      <c r="D452" s="42"/>
      <c r="E452" s="42"/>
    </row>
    <row r="453" spans="4:5" ht="12.75" customHeight="1" x14ac:dyDescent="0.2">
      <c r="D453" s="42"/>
      <c r="E453" s="42"/>
    </row>
    <row r="454" spans="4:5" ht="12.75" customHeight="1" x14ac:dyDescent="0.2">
      <c r="D454" s="42"/>
      <c r="E454" s="42"/>
    </row>
    <row r="455" spans="4:5" ht="12.75" customHeight="1" x14ac:dyDescent="0.2">
      <c r="D455" s="42"/>
      <c r="E455" s="42"/>
    </row>
    <row r="456" spans="4:5" ht="12.75" customHeight="1" x14ac:dyDescent="0.2">
      <c r="D456" s="42"/>
      <c r="E456" s="42"/>
    </row>
    <row r="457" spans="4:5" ht="12.75" customHeight="1" x14ac:dyDescent="0.2">
      <c r="D457" s="42"/>
      <c r="E457" s="42"/>
    </row>
    <row r="458" spans="4:5" ht="12.75" customHeight="1" x14ac:dyDescent="0.2">
      <c r="D458" s="42"/>
      <c r="E458" s="42"/>
    </row>
    <row r="459" spans="4:5" ht="12.75" customHeight="1" x14ac:dyDescent="0.2">
      <c r="D459" s="42"/>
      <c r="E459" s="42"/>
    </row>
    <row r="460" spans="4:5" ht="12.75" customHeight="1" x14ac:dyDescent="0.2">
      <c r="D460" s="42"/>
      <c r="E460" s="42"/>
    </row>
    <row r="461" spans="4:5" ht="12.75" customHeight="1" x14ac:dyDescent="0.2">
      <c r="D461" s="42"/>
      <c r="E461" s="42"/>
    </row>
    <row r="462" spans="4:5" ht="12.75" customHeight="1" x14ac:dyDescent="0.2">
      <c r="D462" s="42"/>
      <c r="E462" s="42"/>
    </row>
    <row r="463" spans="4:5" ht="12.75" customHeight="1" x14ac:dyDescent="0.2">
      <c r="D463" s="42"/>
      <c r="E463" s="42"/>
    </row>
    <row r="464" spans="4:5" ht="12.75" customHeight="1" x14ac:dyDescent="0.2">
      <c r="D464" s="42"/>
      <c r="E464" s="42"/>
    </row>
    <row r="465" spans="4:5" ht="12.75" customHeight="1" x14ac:dyDescent="0.2">
      <c r="D465" s="42"/>
      <c r="E465" s="42"/>
    </row>
    <row r="466" spans="4:5" ht="12.75" customHeight="1" x14ac:dyDescent="0.2">
      <c r="D466" s="42"/>
      <c r="E466" s="42"/>
    </row>
    <row r="467" spans="4:5" ht="12.75" customHeight="1" x14ac:dyDescent="0.2">
      <c r="D467" s="42"/>
      <c r="E467" s="42"/>
    </row>
    <row r="468" spans="4:5" ht="12.75" customHeight="1" x14ac:dyDescent="0.2">
      <c r="D468" s="42"/>
      <c r="E468" s="42"/>
    </row>
    <row r="469" spans="4:5" ht="12.75" customHeight="1" x14ac:dyDescent="0.2">
      <c r="D469" s="42"/>
      <c r="E469" s="42"/>
    </row>
    <row r="470" spans="4:5" ht="12.75" customHeight="1" x14ac:dyDescent="0.2">
      <c r="D470" s="42"/>
      <c r="E470" s="42"/>
    </row>
    <row r="471" spans="4:5" ht="12.75" customHeight="1" x14ac:dyDescent="0.2">
      <c r="D471" s="42"/>
      <c r="E471" s="42"/>
    </row>
    <row r="472" spans="4:5" ht="12.75" customHeight="1" x14ac:dyDescent="0.2">
      <c r="D472" s="42"/>
      <c r="E472" s="42"/>
    </row>
    <row r="473" spans="4:5" ht="12.75" customHeight="1" x14ac:dyDescent="0.2">
      <c r="D473" s="42"/>
      <c r="E473" s="42"/>
    </row>
    <row r="474" spans="4:5" ht="12.75" customHeight="1" x14ac:dyDescent="0.2">
      <c r="D474" s="42"/>
      <c r="E474" s="42"/>
    </row>
    <row r="475" spans="4:5" ht="12.75" customHeight="1" x14ac:dyDescent="0.2">
      <c r="D475" s="42"/>
      <c r="E475" s="42"/>
    </row>
    <row r="476" spans="4:5" ht="12.75" customHeight="1" x14ac:dyDescent="0.2">
      <c r="D476" s="42"/>
      <c r="E476" s="42"/>
    </row>
    <row r="477" spans="4:5" ht="12.75" customHeight="1" x14ac:dyDescent="0.2">
      <c r="D477" s="42"/>
      <c r="E477" s="42"/>
    </row>
    <row r="478" spans="4:5" ht="12.75" customHeight="1" x14ac:dyDescent="0.2">
      <c r="D478" s="42"/>
      <c r="E478" s="42"/>
    </row>
    <row r="479" spans="4:5" ht="12.75" customHeight="1" x14ac:dyDescent="0.2">
      <c r="D479" s="42"/>
      <c r="E479" s="42"/>
    </row>
    <row r="480" spans="4:5" ht="12.75" customHeight="1" x14ac:dyDescent="0.2">
      <c r="D480" s="42"/>
      <c r="E480" s="42"/>
    </row>
    <row r="481" spans="4:5" ht="12.75" customHeight="1" x14ac:dyDescent="0.2">
      <c r="D481" s="42"/>
      <c r="E481" s="42"/>
    </row>
    <row r="482" spans="4:5" ht="12.75" customHeight="1" x14ac:dyDescent="0.2">
      <c r="D482" s="42"/>
      <c r="E482" s="42"/>
    </row>
    <row r="483" spans="4:5" ht="12.75" customHeight="1" x14ac:dyDescent="0.2">
      <c r="D483" s="42"/>
      <c r="E483" s="42"/>
    </row>
    <row r="484" spans="4:5" ht="12.75" customHeight="1" x14ac:dyDescent="0.2">
      <c r="D484" s="42"/>
      <c r="E484" s="42"/>
    </row>
    <row r="485" spans="4:5" ht="12.75" customHeight="1" x14ac:dyDescent="0.2">
      <c r="D485" s="42"/>
      <c r="E485" s="42"/>
    </row>
    <row r="486" spans="4:5" ht="12.75" customHeight="1" x14ac:dyDescent="0.2">
      <c r="D486" s="42"/>
      <c r="E486" s="42"/>
    </row>
    <row r="487" spans="4:5" ht="12.75" customHeight="1" x14ac:dyDescent="0.2">
      <c r="D487" s="42"/>
      <c r="E487" s="42"/>
    </row>
    <row r="488" spans="4:5" ht="12.75" customHeight="1" x14ac:dyDescent="0.2">
      <c r="D488" s="42"/>
      <c r="E488" s="42"/>
    </row>
    <row r="489" spans="4:5" ht="12.75" customHeight="1" x14ac:dyDescent="0.2">
      <c r="D489" s="42"/>
      <c r="E489" s="42"/>
    </row>
    <row r="490" spans="4:5" ht="12.75" customHeight="1" x14ac:dyDescent="0.2">
      <c r="D490" s="42"/>
      <c r="E490" s="42"/>
    </row>
    <row r="491" spans="4:5" ht="12.75" customHeight="1" x14ac:dyDescent="0.2">
      <c r="D491" s="42"/>
      <c r="E491" s="42"/>
    </row>
    <row r="492" spans="4:5" ht="12.75" customHeight="1" x14ac:dyDescent="0.2">
      <c r="D492" s="42"/>
      <c r="E492" s="42"/>
    </row>
    <row r="493" spans="4:5" ht="12.75" customHeight="1" x14ac:dyDescent="0.2">
      <c r="D493" s="42"/>
      <c r="E493" s="42"/>
    </row>
    <row r="494" spans="4:5" ht="12.75" customHeight="1" x14ac:dyDescent="0.2">
      <c r="D494" s="42"/>
      <c r="E494" s="42"/>
    </row>
    <row r="495" spans="4:5" ht="12.75" customHeight="1" x14ac:dyDescent="0.2">
      <c r="D495" s="42"/>
      <c r="E495" s="42"/>
    </row>
    <row r="496" spans="4:5" ht="12.75" customHeight="1" x14ac:dyDescent="0.2">
      <c r="D496" s="42"/>
      <c r="E496" s="42"/>
    </row>
    <row r="497" spans="4:5" ht="12.75" customHeight="1" x14ac:dyDescent="0.2">
      <c r="D497" s="42"/>
      <c r="E497" s="42"/>
    </row>
    <row r="498" spans="4:5" ht="12.75" customHeight="1" x14ac:dyDescent="0.2">
      <c r="D498" s="42"/>
      <c r="E498" s="42"/>
    </row>
    <row r="499" spans="4:5" ht="12.75" customHeight="1" x14ac:dyDescent="0.2">
      <c r="D499" s="42"/>
      <c r="E499" s="42"/>
    </row>
    <row r="500" spans="4:5" ht="12.75" customHeight="1" x14ac:dyDescent="0.2">
      <c r="D500" s="42"/>
      <c r="E500" s="42"/>
    </row>
    <row r="501" spans="4:5" ht="12.75" customHeight="1" x14ac:dyDescent="0.2">
      <c r="D501" s="42"/>
      <c r="E501" s="42"/>
    </row>
    <row r="502" spans="4:5" ht="12.75" customHeight="1" x14ac:dyDescent="0.2">
      <c r="D502" s="42"/>
      <c r="E502" s="42"/>
    </row>
    <row r="503" spans="4:5" ht="12.75" customHeight="1" x14ac:dyDescent="0.2">
      <c r="D503" s="42"/>
      <c r="E503" s="42"/>
    </row>
    <row r="504" spans="4:5" ht="12.75" customHeight="1" x14ac:dyDescent="0.2">
      <c r="D504" s="42"/>
      <c r="E504" s="42"/>
    </row>
    <row r="505" spans="4:5" ht="12.75" customHeight="1" x14ac:dyDescent="0.2">
      <c r="D505" s="42"/>
      <c r="E505" s="42"/>
    </row>
    <row r="506" spans="4:5" ht="12.75" customHeight="1" x14ac:dyDescent="0.2">
      <c r="D506" s="42"/>
      <c r="E506" s="42"/>
    </row>
    <row r="507" spans="4:5" ht="12.75" customHeight="1" x14ac:dyDescent="0.2">
      <c r="D507" s="42"/>
      <c r="E507" s="42"/>
    </row>
    <row r="508" spans="4:5" ht="12.75" customHeight="1" x14ac:dyDescent="0.2">
      <c r="D508" s="42"/>
      <c r="E508" s="42"/>
    </row>
    <row r="509" spans="4:5" ht="12.75" customHeight="1" x14ac:dyDescent="0.2">
      <c r="D509" s="42"/>
      <c r="E509" s="42"/>
    </row>
    <row r="510" spans="4:5" ht="12.75" customHeight="1" x14ac:dyDescent="0.2">
      <c r="D510" s="42"/>
      <c r="E510" s="42"/>
    </row>
    <row r="511" spans="4:5" ht="12.75" customHeight="1" x14ac:dyDescent="0.2">
      <c r="D511" s="42"/>
      <c r="E511" s="42"/>
    </row>
    <row r="512" spans="4:5" ht="12.75" customHeight="1" x14ac:dyDescent="0.2">
      <c r="D512" s="42"/>
      <c r="E512" s="42"/>
    </row>
    <row r="513" spans="4:5" ht="12.75" customHeight="1" x14ac:dyDescent="0.2">
      <c r="D513" s="42"/>
      <c r="E513" s="42"/>
    </row>
    <row r="514" spans="4:5" ht="12.75" customHeight="1" x14ac:dyDescent="0.2">
      <c r="D514" s="42"/>
      <c r="E514" s="42"/>
    </row>
    <row r="515" spans="4:5" ht="12.75" customHeight="1" x14ac:dyDescent="0.2">
      <c r="D515" s="42"/>
      <c r="E515" s="42"/>
    </row>
    <row r="516" spans="4:5" ht="12.75" customHeight="1" x14ac:dyDescent="0.2">
      <c r="D516" s="42"/>
      <c r="E516" s="42"/>
    </row>
    <row r="517" spans="4:5" ht="12.75" customHeight="1" x14ac:dyDescent="0.2">
      <c r="D517" s="42"/>
      <c r="E517" s="42"/>
    </row>
    <row r="518" spans="4:5" ht="12.75" customHeight="1" x14ac:dyDescent="0.2">
      <c r="D518" s="42"/>
      <c r="E518" s="42"/>
    </row>
    <row r="519" spans="4:5" ht="12.75" customHeight="1" x14ac:dyDescent="0.2">
      <c r="D519" s="42"/>
      <c r="E519" s="42"/>
    </row>
    <row r="520" spans="4:5" ht="12.75" customHeight="1" x14ac:dyDescent="0.2">
      <c r="D520" s="42"/>
      <c r="E520" s="42"/>
    </row>
    <row r="521" spans="4:5" ht="12.75" customHeight="1" x14ac:dyDescent="0.2">
      <c r="D521" s="42"/>
      <c r="E521" s="42"/>
    </row>
    <row r="522" spans="4:5" ht="12.75" customHeight="1" x14ac:dyDescent="0.2">
      <c r="D522" s="42"/>
      <c r="E522" s="42"/>
    </row>
    <row r="523" spans="4:5" ht="12.75" customHeight="1" x14ac:dyDescent="0.2">
      <c r="D523" s="42"/>
      <c r="E523" s="42"/>
    </row>
    <row r="524" spans="4:5" ht="12.75" customHeight="1" x14ac:dyDescent="0.2">
      <c r="D524" s="42"/>
      <c r="E524" s="42"/>
    </row>
    <row r="525" spans="4:5" ht="12.75" customHeight="1" x14ac:dyDescent="0.2">
      <c r="D525" s="42"/>
      <c r="E525" s="42"/>
    </row>
    <row r="526" spans="4:5" ht="12.75" customHeight="1" x14ac:dyDescent="0.2">
      <c r="D526" s="42"/>
      <c r="E526" s="42"/>
    </row>
    <row r="527" spans="4:5" ht="12.75" customHeight="1" x14ac:dyDescent="0.2">
      <c r="D527" s="42"/>
      <c r="E527" s="42"/>
    </row>
    <row r="528" spans="4:5" ht="12.75" customHeight="1" x14ac:dyDescent="0.2">
      <c r="D528" s="42"/>
      <c r="E528" s="42"/>
    </row>
    <row r="529" spans="4:5" ht="12.75" customHeight="1" x14ac:dyDescent="0.2">
      <c r="D529" s="42"/>
      <c r="E529" s="42"/>
    </row>
    <row r="530" spans="4:5" ht="12.75" customHeight="1" x14ac:dyDescent="0.2">
      <c r="D530" s="42"/>
      <c r="E530" s="42"/>
    </row>
    <row r="531" spans="4:5" ht="12.75" customHeight="1" x14ac:dyDescent="0.2">
      <c r="D531" s="42"/>
      <c r="E531" s="42"/>
    </row>
    <row r="532" spans="4:5" ht="12.75" customHeight="1" x14ac:dyDescent="0.2">
      <c r="D532" s="42"/>
      <c r="E532" s="42"/>
    </row>
    <row r="533" spans="4:5" ht="12.75" customHeight="1" x14ac:dyDescent="0.2">
      <c r="D533" s="42"/>
      <c r="E533" s="42"/>
    </row>
    <row r="534" spans="4:5" ht="12.75" customHeight="1" x14ac:dyDescent="0.2">
      <c r="D534" s="42"/>
      <c r="E534" s="42"/>
    </row>
    <row r="535" spans="4:5" ht="12.75" customHeight="1" x14ac:dyDescent="0.2">
      <c r="D535" s="42"/>
      <c r="E535" s="42"/>
    </row>
    <row r="536" spans="4:5" ht="12.75" customHeight="1" x14ac:dyDescent="0.2">
      <c r="D536" s="42"/>
      <c r="E536" s="42"/>
    </row>
    <row r="537" spans="4:5" ht="12.75" customHeight="1" x14ac:dyDescent="0.2">
      <c r="D537" s="42"/>
      <c r="E537" s="42"/>
    </row>
    <row r="538" spans="4:5" ht="12.75" customHeight="1" x14ac:dyDescent="0.2">
      <c r="D538" s="42"/>
      <c r="E538" s="42"/>
    </row>
    <row r="539" spans="4:5" ht="12.75" customHeight="1" x14ac:dyDescent="0.2">
      <c r="D539" s="42"/>
      <c r="E539" s="42"/>
    </row>
    <row r="540" spans="4:5" ht="12.75" customHeight="1" x14ac:dyDescent="0.2">
      <c r="D540" s="42"/>
      <c r="E540" s="42"/>
    </row>
    <row r="541" spans="4:5" ht="12.75" customHeight="1" x14ac:dyDescent="0.2">
      <c r="D541" s="42"/>
      <c r="E541" s="42"/>
    </row>
    <row r="542" spans="4:5" ht="12.75" customHeight="1" x14ac:dyDescent="0.2">
      <c r="D542" s="42"/>
      <c r="E542" s="42"/>
    </row>
    <row r="543" spans="4:5" ht="12.75" customHeight="1" x14ac:dyDescent="0.2">
      <c r="D543" s="42"/>
      <c r="E543" s="42"/>
    </row>
    <row r="544" spans="4:5" ht="12.75" customHeight="1" x14ac:dyDescent="0.2">
      <c r="D544" s="42"/>
      <c r="E544" s="42"/>
    </row>
    <row r="545" spans="4:5" ht="12.75" customHeight="1" x14ac:dyDescent="0.2">
      <c r="D545" s="42"/>
      <c r="E545" s="42"/>
    </row>
    <row r="546" spans="4:5" ht="12.75" customHeight="1" x14ac:dyDescent="0.2">
      <c r="D546" s="42"/>
      <c r="E546" s="42"/>
    </row>
    <row r="547" spans="4:5" ht="12.75" customHeight="1" x14ac:dyDescent="0.2">
      <c r="D547" s="42"/>
      <c r="E547" s="42"/>
    </row>
    <row r="548" spans="4:5" ht="12.75" customHeight="1" x14ac:dyDescent="0.2">
      <c r="D548" s="42"/>
      <c r="E548" s="42"/>
    </row>
    <row r="549" spans="4:5" ht="12.75" customHeight="1" x14ac:dyDescent="0.2">
      <c r="D549" s="42"/>
      <c r="E549" s="42"/>
    </row>
    <row r="550" spans="4:5" ht="12.75" customHeight="1" x14ac:dyDescent="0.2">
      <c r="D550" s="42"/>
      <c r="E550" s="42"/>
    </row>
    <row r="551" spans="4:5" ht="12.75" customHeight="1" x14ac:dyDescent="0.2">
      <c r="D551" s="42"/>
      <c r="E551" s="42"/>
    </row>
    <row r="552" spans="4:5" ht="12.75" customHeight="1" x14ac:dyDescent="0.2">
      <c r="D552" s="42"/>
      <c r="E552" s="42"/>
    </row>
    <row r="553" spans="4:5" ht="12.75" customHeight="1" x14ac:dyDescent="0.2">
      <c r="D553" s="42"/>
      <c r="E553" s="42"/>
    </row>
    <row r="554" spans="4:5" ht="12.75" customHeight="1" x14ac:dyDescent="0.2">
      <c r="D554" s="42"/>
      <c r="E554" s="42"/>
    </row>
    <row r="555" spans="4:5" ht="12.75" customHeight="1" x14ac:dyDescent="0.2">
      <c r="D555" s="42"/>
      <c r="E555" s="42"/>
    </row>
    <row r="556" spans="4:5" ht="12.75" customHeight="1" x14ac:dyDescent="0.2">
      <c r="D556" s="42"/>
      <c r="E556" s="42"/>
    </row>
    <row r="557" spans="4:5" ht="12.75" customHeight="1" x14ac:dyDescent="0.2">
      <c r="D557" s="42"/>
      <c r="E557" s="42"/>
    </row>
    <row r="558" spans="4:5" ht="12.75" customHeight="1" x14ac:dyDescent="0.2">
      <c r="D558" s="42"/>
      <c r="E558" s="42"/>
    </row>
    <row r="559" spans="4:5" ht="12.75" customHeight="1" x14ac:dyDescent="0.2">
      <c r="D559" s="42"/>
      <c r="E559" s="42"/>
    </row>
    <row r="560" spans="4:5" ht="12.75" customHeight="1" x14ac:dyDescent="0.2">
      <c r="D560" s="42"/>
      <c r="E560" s="42"/>
    </row>
    <row r="561" spans="4:5" ht="12.75" customHeight="1" x14ac:dyDescent="0.2">
      <c r="D561" s="42"/>
      <c r="E561" s="42"/>
    </row>
    <row r="562" spans="4:5" ht="12.75" customHeight="1" x14ac:dyDescent="0.2">
      <c r="D562" s="42"/>
      <c r="E562" s="42"/>
    </row>
    <row r="563" spans="4:5" ht="12.75" customHeight="1" x14ac:dyDescent="0.2">
      <c r="D563" s="42"/>
      <c r="E563" s="42"/>
    </row>
    <row r="564" spans="4:5" ht="12.75" customHeight="1" x14ac:dyDescent="0.2">
      <c r="D564" s="42"/>
      <c r="E564" s="42"/>
    </row>
    <row r="565" spans="4:5" ht="12.75" customHeight="1" x14ac:dyDescent="0.2">
      <c r="D565" s="42"/>
      <c r="E565" s="42"/>
    </row>
    <row r="566" spans="4:5" ht="12.75" customHeight="1" x14ac:dyDescent="0.2">
      <c r="D566" s="42"/>
      <c r="E566" s="42"/>
    </row>
    <row r="567" spans="4:5" ht="12.75" customHeight="1" x14ac:dyDescent="0.2">
      <c r="D567" s="42"/>
      <c r="E567" s="42"/>
    </row>
    <row r="568" spans="4:5" ht="12.75" customHeight="1" x14ac:dyDescent="0.2">
      <c r="D568" s="42"/>
      <c r="E568" s="42"/>
    </row>
    <row r="569" spans="4:5" ht="12.75" customHeight="1" x14ac:dyDescent="0.2">
      <c r="D569" s="42"/>
      <c r="E569" s="42"/>
    </row>
    <row r="570" spans="4:5" ht="12.75" customHeight="1" x14ac:dyDescent="0.2">
      <c r="D570" s="42"/>
      <c r="E570" s="42"/>
    </row>
    <row r="571" spans="4:5" ht="12.75" customHeight="1" x14ac:dyDescent="0.2">
      <c r="D571" s="42"/>
      <c r="E571" s="42"/>
    </row>
    <row r="572" spans="4:5" ht="12.75" customHeight="1" x14ac:dyDescent="0.2">
      <c r="D572" s="42"/>
      <c r="E572" s="42"/>
    </row>
    <row r="573" spans="4:5" ht="12.75" customHeight="1" x14ac:dyDescent="0.2">
      <c r="D573" s="42"/>
      <c r="E573" s="42"/>
    </row>
    <row r="574" spans="4:5" ht="12.75" customHeight="1" x14ac:dyDescent="0.2">
      <c r="D574" s="42"/>
      <c r="E574" s="42"/>
    </row>
    <row r="575" spans="4:5" ht="12.75" customHeight="1" x14ac:dyDescent="0.2">
      <c r="D575" s="42"/>
      <c r="E575" s="42"/>
    </row>
    <row r="576" spans="4:5" ht="12.75" customHeight="1" x14ac:dyDescent="0.2">
      <c r="D576" s="42"/>
      <c r="E576" s="42"/>
    </row>
    <row r="577" spans="4:5" ht="12.75" customHeight="1" x14ac:dyDescent="0.2">
      <c r="D577" s="42"/>
      <c r="E577" s="42"/>
    </row>
    <row r="578" spans="4:5" ht="12.75" customHeight="1" x14ac:dyDescent="0.2">
      <c r="D578" s="42"/>
      <c r="E578" s="42"/>
    </row>
    <row r="579" spans="4:5" ht="12.75" customHeight="1" x14ac:dyDescent="0.2">
      <c r="D579" s="42"/>
      <c r="E579" s="42"/>
    </row>
    <row r="580" spans="4:5" ht="12.75" customHeight="1" x14ac:dyDescent="0.2">
      <c r="D580" s="42"/>
      <c r="E580" s="42"/>
    </row>
    <row r="581" spans="4:5" ht="12.75" customHeight="1" x14ac:dyDescent="0.2">
      <c r="D581" s="42"/>
      <c r="E581" s="42"/>
    </row>
    <row r="582" spans="4:5" ht="12.75" customHeight="1" x14ac:dyDescent="0.2">
      <c r="D582" s="42"/>
      <c r="E582" s="42"/>
    </row>
    <row r="583" spans="4:5" ht="12.75" customHeight="1" x14ac:dyDescent="0.2">
      <c r="D583" s="42"/>
      <c r="E583" s="42"/>
    </row>
    <row r="584" spans="4:5" ht="12.75" customHeight="1" x14ac:dyDescent="0.2">
      <c r="D584" s="42"/>
      <c r="E584" s="42"/>
    </row>
    <row r="585" spans="4:5" ht="12.75" customHeight="1" x14ac:dyDescent="0.2">
      <c r="D585" s="42"/>
      <c r="E585" s="42"/>
    </row>
    <row r="586" spans="4:5" ht="12.75" customHeight="1" x14ac:dyDescent="0.2">
      <c r="D586" s="42"/>
      <c r="E586" s="42"/>
    </row>
    <row r="587" spans="4:5" ht="12.75" customHeight="1" x14ac:dyDescent="0.2">
      <c r="D587" s="42"/>
      <c r="E587" s="42"/>
    </row>
    <row r="588" spans="4:5" ht="12.75" customHeight="1" x14ac:dyDescent="0.2">
      <c r="D588" s="42"/>
      <c r="E588" s="42"/>
    </row>
    <row r="589" spans="4:5" ht="12.75" customHeight="1" x14ac:dyDescent="0.2">
      <c r="D589" s="42"/>
      <c r="E589" s="42"/>
    </row>
    <row r="590" spans="4:5" ht="12.75" customHeight="1" x14ac:dyDescent="0.2">
      <c r="D590" s="42"/>
      <c r="E590" s="42"/>
    </row>
    <row r="591" spans="4:5" ht="12.75" customHeight="1" x14ac:dyDescent="0.2">
      <c r="D591" s="42"/>
      <c r="E591" s="42"/>
    </row>
    <row r="592" spans="4:5" ht="12.75" customHeight="1" x14ac:dyDescent="0.2">
      <c r="D592" s="42"/>
      <c r="E592" s="42"/>
    </row>
    <row r="593" spans="4:5" ht="12.75" customHeight="1" x14ac:dyDescent="0.2">
      <c r="D593" s="42"/>
      <c r="E593" s="42"/>
    </row>
    <row r="594" spans="4:5" ht="12.75" customHeight="1" x14ac:dyDescent="0.2">
      <c r="D594" s="42"/>
      <c r="E594" s="42"/>
    </row>
    <row r="595" spans="4:5" ht="12.75" customHeight="1" x14ac:dyDescent="0.2">
      <c r="D595" s="42"/>
      <c r="E595" s="42"/>
    </row>
    <row r="596" spans="4:5" ht="12.75" customHeight="1" x14ac:dyDescent="0.2">
      <c r="D596" s="42"/>
      <c r="E596" s="42"/>
    </row>
    <row r="597" spans="4:5" ht="12.75" customHeight="1" x14ac:dyDescent="0.2">
      <c r="D597" s="42"/>
      <c r="E597" s="42"/>
    </row>
    <row r="598" spans="4:5" ht="12.75" customHeight="1" x14ac:dyDescent="0.2">
      <c r="D598" s="42"/>
      <c r="E598" s="42"/>
    </row>
    <row r="599" spans="4:5" ht="12.75" customHeight="1" x14ac:dyDescent="0.2">
      <c r="D599" s="42"/>
      <c r="E599" s="42"/>
    </row>
    <row r="600" spans="4:5" ht="12.75" customHeight="1" x14ac:dyDescent="0.2">
      <c r="D600" s="42"/>
      <c r="E600" s="42"/>
    </row>
    <row r="601" spans="4:5" ht="12.75" customHeight="1" x14ac:dyDescent="0.2">
      <c r="D601" s="42"/>
      <c r="E601" s="42"/>
    </row>
    <row r="602" spans="4:5" ht="12.75" customHeight="1" x14ac:dyDescent="0.2">
      <c r="D602" s="42"/>
      <c r="E602" s="42"/>
    </row>
    <row r="603" spans="4:5" ht="12.75" customHeight="1" x14ac:dyDescent="0.2">
      <c r="D603" s="42"/>
      <c r="E603" s="42"/>
    </row>
    <row r="604" spans="4:5" ht="12.75" customHeight="1" x14ac:dyDescent="0.2">
      <c r="D604" s="42"/>
      <c r="E604" s="42"/>
    </row>
    <row r="605" spans="4:5" ht="12.75" customHeight="1" x14ac:dyDescent="0.2">
      <c r="D605" s="42"/>
      <c r="E605" s="42"/>
    </row>
    <row r="606" spans="4:5" ht="12.75" customHeight="1" x14ac:dyDescent="0.2">
      <c r="D606" s="42"/>
      <c r="E606" s="42"/>
    </row>
    <row r="607" spans="4:5" ht="12.75" customHeight="1" x14ac:dyDescent="0.2">
      <c r="D607" s="42"/>
      <c r="E607" s="42"/>
    </row>
    <row r="608" spans="4:5" ht="12.75" customHeight="1" x14ac:dyDescent="0.2">
      <c r="D608" s="42"/>
      <c r="E608" s="42"/>
    </row>
    <row r="609" spans="4:5" ht="12.75" customHeight="1" x14ac:dyDescent="0.2">
      <c r="D609" s="42"/>
      <c r="E609" s="42"/>
    </row>
    <row r="610" spans="4:5" ht="12.75" customHeight="1" x14ac:dyDescent="0.2">
      <c r="D610" s="42"/>
      <c r="E610" s="42"/>
    </row>
    <row r="611" spans="4:5" ht="12.75" customHeight="1" x14ac:dyDescent="0.2">
      <c r="D611" s="42"/>
      <c r="E611" s="42"/>
    </row>
    <row r="612" spans="4:5" ht="12.75" customHeight="1" x14ac:dyDescent="0.2">
      <c r="D612" s="42"/>
      <c r="E612" s="42"/>
    </row>
    <row r="613" spans="4:5" ht="12.75" customHeight="1" x14ac:dyDescent="0.2">
      <c r="D613" s="42"/>
      <c r="E613" s="42"/>
    </row>
    <row r="614" spans="4:5" ht="12.75" customHeight="1" x14ac:dyDescent="0.2">
      <c r="D614" s="42"/>
      <c r="E614" s="42"/>
    </row>
    <row r="615" spans="4:5" ht="12.75" customHeight="1" x14ac:dyDescent="0.2">
      <c r="D615" s="42"/>
      <c r="E615" s="42"/>
    </row>
    <row r="616" spans="4:5" ht="12.75" customHeight="1" x14ac:dyDescent="0.2">
      <c r="D616" s="42"/>
      <c r="E616" s="42"/>
    </row>
    <row r="617" spans="4:5" ht="12.75" customHeight="1" x14ac:dyDescent="0.2">
      <c r="D617" s="42"/>
      <c r="E617" s="42"/>
    </row>
    <row r="618" spans="4:5" ht="12.75" customHeight="1" x14ac:dyDescent="0.2">
      <c r="D618" s="42"/>
      <c r="E618" s="42"/>
    </row>
    <row r="619" spans="4:5" ht="12.75" customHeight="1" x14ac:dyDescent="0.2">
      <c r="D619" s="42"/>
      <c r="E619" s="42"/>
    </row>
    <row r="620" spans="4:5" ht="12.75" customHeight="1" x14ac:dyDescent="0.2">
      <c r="D620" s="42"/>
      <c r="E620" s="42"/>
    </row>
    <row r="621" spans="4:5" ht="12.75" customHeight="1" x14ac:dyDescent="0.2">
      <c r="D621" s="42"/>
      <c r="E621" s="42"/>
    </row>
    <row r="622" spans="4:5" ht="12.75" customHeight="1" x14ac:dyDescent="0.2">
      <c r="D622" s="42"/>
      <c r="E622" s="42"/>
    </row>
    <row r="623" spans="4:5" ht="12.75" customHeight="1" x14ac:dyDescent="0.2">
      <c r="D623" s="42"/>
      <c r="E623" s="42"/>
    </row>
    <row r="624" spans="4:5" ht="12.75" customHeight="1" x14ac:dyDescent="0.2">
      <c r="D624" s="42"/>
      <c r="E624" s="42"/>
    </row>
    <row r="625" spans="4:5" ht="12.75" customHeight="1" x14ac:dyDescent="0.2">
      <c r="D625" s="42"/>
      <c r="E625" s="42"/>
    </row>
    <row r="626" spans="4:5" ht="12.75" customHeight="1" x14ac:dyDescent="0.2">
      <c r="D626" s="42"/>
      <c r="E626" s="42"/>
    </row>
    <row r="627" spans="4:5" ht="12.75" customHeight="1" x14ac:dyDescent="0.2">
      <c r="D627" s="42"/>
      <c r="E627" s="42"/>
    </row>
    <row r="628" spans="4:5" ht="12.75" customHeight="1" x14ac:dyDescent="0.2">
      <c r="D628" s="42"/>
      <c r="E628" s="42"/>
    </row>
    <row r="629" spans="4:5" ht="12.75" customHeight="1" x14ac:dyDescent="0.2">
      <c r="D629" s="42"/>
      <c r="E629" s="42"/>
    </row>
    <row r="630" spans="4:5" ht="12.75" customHeight="1" x14ac:dyDescent="0.2">
      <c r="D630" s="42"/>
      <c r="E630" s="42"/>
    </row>
    <row r="631" spans="4:5" ht="12.75" customHeight="1" x14ac:dyDescent="0.2">
      <c r="D631" s="42"/>
      <c r="E631" s="42"/>
    </row>
    <row r="632" spans="4:5" ht="12.75" customHeight="1" x14ac:dyDescent="0.2">
      <c r="D632" s="42"/>
      <c r="E632" s="42"/>
    </row>
    <row r="633" spans="4:5" ht="12.75" customHeight="1" x14ac:dyDescent="0.2">
      <c r="D633" s="42"/>
      <c r="E633" s="42"/>
    </row>
    <row r="634" spans="4:5" ht="12.75" customHeight="1" x14ac:dyDescent="0.2">
      <c r="D634" s="42"/>
      <c r="E634" s="42"/>
    </row>
    <row r="635" spans="4:5" ht="12.75" customHeight="1" x14ac:dyDescent="0.2">
      <c r="D635" s="42"/>
      <c r="E635" s="42"/>
    </row>
    <row r="636" spans="4:5" ht="12.75" customHeight="1" x14ac:dyDescent="0.2">
      <c r="D636" s="42"/>
      <c r="E636" s="42"/>
    </row>
    <row r="637" spans="4:5" ht="12.75" customHeight="1" x14ac:dyDescent="0.2">
      <c r="D637" s="42"/>
      <c r="E637" s="42"/>
    </row>
    <row r="638" spans="4:5" ht="12.75" customHeight="1" x14ac:dyDescent="0.2">
      <c r="D638" s="42"/>
      <c r="E638" s="42"/>
    </row>
    <row r="639" spans="4:5" ht="12.75" customHeight="1" x14ac:dyDescent="0.2">
      <c r="D639" s="42"/>
      <c r="E639" s="42"/>
    </row>
    <row r="640" spans="4:5" ht="12.75" customHeight="1" x14ac:dyDescent="0.2">
      <c r="D640" s="42"/>
      <c r="E640" s="42"/>
    </row>
    <row r="641" spans="4:5" ht="12.75" customHeight="1" x14ac:dyDescent="0.2">
      <c r="D641" s="42"/>
      <c r="E641" s="42"/>
    </row>
    <row r="642" spans="4:5" ht="12.75" customHeight="1" x14ac:dyDescent="0.2">
      <c r="D642" s="42"/>
      <c r="E642" s="42"/>
    </row>
    <row r="643" spans="4:5" ht="12.75" customHeight="1" x14ac:dyDescent="0.2">
      <c r="D643" s="42"/>
      <c r="E643" s="42"/>
    </row>
    <row r="644" spans="4:5" ht="12.75" customHeight="1" x14ac:dyDescent="0.2">
      <c r="D644" s="42"/>
      <c r="E644" s="42"/>
    </row>
    <row r="645" spans="4:5" ht="12.75" customHeight="1" x14ac:dyDescent="0.2">
      <c r="D645" s="42"/>
      <c r="E645" s="42"/>
    </row>
    <row r="646" spans="4:5" ht="12.75" customHeight="1" x14ac:dyDescent="0.2">
      <c r="D646" s="42"/>
      <c r="E646" s="42"/>
    </row>
    <row r="647" spans="4:5" ht="12.75" customHeight="1" x14ac:dyDescent="0.2">
      <c r="D647" s="42"/>
      <c r="E647" s="42"/>
    </row>
    <row r="648" spans="4:5" ht="12.75" customHeight="1" x14ac:dyDescent="0.2">
      <c r="D648" s="42"/>
      <c r="E648" s="42"/>
    </row>
    <row r="649" spans="4:5" ht="12.75" customHeight="1" x14ac:dyDescent="0.2">
      <c r="D649" s="42"/>
      <c r="E649" s="42"/>
    </row>
    <row r="650" spans="4:5" ht="12.75" customHeight="1" x14ac:dyDescent="0.2">
      <c r="D650" s="42"/>
      <c r="E650" s="42"/>
    </row>
    <row r="651" spans="4:5" ht="12.75" customHeight="1" x14ac:dyDescent="0.2">
      <c r="D651" s="42"/>
      <c r="E651" s="42"/>
    </row>
    <row r="652" spans="4:5" ht="12.75" customHeight="1" x14ac:dyDescent="0.2">
      <c r="D652" s="42"/>
      <c r="E652" s="42"/>
    </row>
    <row r="653" spans="4:5" ht="12.75" customHeight="1" x14ac:dyDescent="0.2">
      <c r="D653" s="42"/>
      <c r="E653" s="42"/>
    </row>
    <row r="654" spans="4:5" ht="12.75" customHeight="1" x14ac:dyDescent="0.2">
      <c r="D654" s="42"/>
      <c r="E654" s="42"/>
    </row>
    <row r="655" spans="4:5" ht="12.75" customHeight="1" x14ac:dyDescent="0.2">
      <c r="D655" s="42"/>
      <c r="E655" s="42"/>
    </row>
    <row r="656" spans="4:5" ht="12.75" customHeight="1" x14ac:dyDescent="0.2">
      <c r="D656" s="42"/>
      <c r="E656" s="42"/>
    </row>
    <row r="657" spans="4:5" ht="12.75" customHeight="1" x14ac:dyDescent="0.2">
      <c r="D657" s="42"/>
      <c r="E657" s="42"/>
    </row>
    <row r="658" spans="4:5" ht="12.75" customHeight="1" x14ac:dyDescent="0.2">
      <c r="D658" s="42"/>
      <c r="E658" s="42"/>
    </row>
    <row r="659" spans="4:5" ht="12.75" customHeight="1" x14ac:dyDescent="0.2">
      <c r="D659" s="42"/>
      <c r="E659" s="42"/>
    </row>
    <row r="660" spans="4:5" ht="12.75" customHeight="1" x14ac:dyDescent="0.2">
      <c r="D660" s="42"/>
      <c r="E660" s="42"/>
    </row>
    <row r="661" spans="4:5" ht="12.75" customHeight="1" x14ac:dyDescent="0.2">
      <c r="D661" s="42"/>
      <c r="E661" s="42"/>
    </row>
    <row r="662" spans="4:5" ht="12.75" customHeight="1" x14ac:dyDescent="0.2">
      <c r="D662" s="42"/>
      <c r="E662" s="42"/>
    </row>
    <row r="663" spans="4:5" ht="12.75" customHeight="1" x14ac:dyDescent="0.2">
      <c r="D663" s="42"/>
      <c r="E663" s="42"/>
    </row>
    <row r="664" spans="4:5" ht="12.75" customHeight="1" x14ac:dyDescent="0.2">
      <c r="D664" s="42"/>
      <c r="E664" s="42"/>
    </row>
    <row r="665" spans="4:5" ht="12.75" customHeight="1" x14ac:dyDescent="0.2">
      <c r="D665" s="42"/>
      <c r="E665" s="42"/>
    </row>
    <row r="666" spans="4:5" ht="12.75" customHeight="1" x14ac:dyDescent="0.2">
      <c r="D666" s="42"/>
      <c r="E666" s="42"/>
    </row>
    <row r="667" spans="4:5" ht="12.75" customHeight="1" x14ac:dyDescent="0.2">
      <c r="D667" s="42"/>
      <c r="E667" s="42"/>
    </row>
    <row r="668" spans="4:5" ht="12.75" customHeight="1" x14ac:dyDescent="0.2">
      <c r="D668" s="42"/>
      <c r="E668" s="42"/>
    </row>
    <row r="669" spans="4:5" ht="12.75" customHeight="1" x14ac:dyDescent="0.2">
      <c r="D669" s="42"/>
      <c r="E669" s="42"/>
    </row>
    <row r="670" spans="4:5" ht="12.75" customHeight="1" x14ac:dyDescent="0.2">
      <c r="D670" s="42"/>
      <c r="E670" s="42"/>
    </row>
    <row r="671" spans="4:5" ht="12.75" customHeight="1" x14ac:dyDescent="0.2">
      <c r="D671" s="42"/>
      <c r="E671" s="42"/>
    </row>
    <row r="672" spans="4:5" ht="12.75" customHeight="1" x14ac:dyDescent="0.2">
      <c r="D672" s="42"/>
      <c r="E672" s="42"/>
    </row>
    <row r="673" spans="4:5" ht="12.75" customHeight="1" x14ac:dyDescent="0.2">
      <c r="D673" s="42"/>
      <c r="E673" s="42"/>
    </row>
    <row r="674" spans="4:5" ht="12.75" customHeight="1" x14ac:dyDescent="0.2">
      <c r="D674" s="42"/>
      <c r="E674" s="42"/>
    </row>
    <row r="675" spans="4:5" ht="12.75" customHeight="1" x14ac:dyDescent="0.2">
      <c r="D675" s="42"/>
      <c r="E675" s="42"/>
    </row>
    <row r="676" spans="4:5" ht="12.75" customHeight="1" x14ac:dyDescent="0.2">
      <c r="D676" s="42"/>
      <c r="E676" s="42"/>
    </row>
    <row r="677" spans="4:5" ht="12.75" customHeight="1" x14ac:dyDescent="0.2">
      <c r="D677" s="42"/>
      <c r="E677" s="42"/>
    </row>
    <row r="678" spans="4:5" ht="12.75" customHeight="1" x14ac:dyDescent="0.2">
      <c r="D678" s="42"/>
      <c r="E678" s="42"/>
    </row>
    <row r="679" spans="4:5" ht="12.75" customHeight="1" x14ac:dyDescent="0.2">
      <c r="D679" s="42"/>
      <c r="E679" s="42"/>
    </row>
    <row r="680" spans="4:5" ht="12.75" customHeight="1" x14ac:dyDescent="0.2">
      <c r="D680" s="42"/>
      <c r="E680" s="42"/>
    </row>
    <row r="681" spans="4:5" ht="12.75" customHeight="1" x14ac:dyDescent="0.2">
      <c r="D681" s="42"/>
      <c r="E681" s="42"/>
    </row>
    <row r="682" spans="4:5" ht="12.75" customHeight="1" x14ac:dyDescent="0.2">
      <c r="D682" s="42"/>
      <c r="E682" s="42"/>
    </row>
    <row r="683" spans="4:5" ht="12.75" customHeight="1" x14ac:dyDescent="0.2">
      <c r="D683" s="42"/>
      <c r="E683" s="42"/>
    </row>
    <row r="684" spans="4:5" ht="12.75" customHeight="1" x14ac:dyDescent="0.2">
      <c r="D684" s="42"/>
      <c r="E684" s="42"/>
    </row>
    <row r="685" spans="4:5" ht="12.75" customHeight="1" x14ac:dyDescent="0.2">
      <c r="D685" s="42"/>
      <c r="E685" s="42"/>
    </row>
    <row r="686" spans="4:5" ht="12.75" customHeight="1" x14ac:dyDescent="0.2">
      <c r="D686" s="42"/>
      <c r="E686" s="42"/>
    </row>
    <row r="687" spans="4:5" ht="12.75" customHeight="1" x14ac:dyDescent="0.2">
      <c r="D687" s="42"/>
      <c r="E687" s="42"/>
    </row>
    <row r="688" spans="4:5" ht="12.75" customHeight="1" x14ac:dyDescent="0.2">
      <c r="D688" s="42"/>
      <c r="E688" s="42"/>
    </row>
    <row r="689" spans="4:5" ht="12.75" customHeight="1" x14ac:dyDescent="0.2">
      <c r="D689" s="42"/>
      <c r="E689" s="42"/>
    </row>
    <row r="690" spans="4:5" ht="12.75" customHeight="1" x14ac:dyDescent="0.2">
      <c r="D690" s="42"/>
      <c r="E690" s="42"/>
    </row>
    <row r="691" spans="4:5" ht="12.75" customHeight="1" x14ac:dyDescent="0.2">
      <c r="D691" s="42"/>
      <c r="E691" s="42"/>
    </row>
    <row r="692" spans="4:5" ht="12.75" customHeight="1" x14ac:dyDescent="0.2">
      <c r="D692" s="42"/>
      <c r="E692" s="42"/>
    </row>
    <row r="693" spans="4:5" ht="12.75" customHeight="1" x14ac:dyDescent="0.2">
      <c r="D693" s="42"/>
      <c r="E693" s="42"/>
    </row>
    <row r="694" spans="4:5" ht="12.75" customHeight="1" x14ac:dyDescent="0.2">
      <c r="D694" s="42"/>
      <c r="E694" s="42"/>
    </row>
    <row r="695" spans="4:5" ht="12.75" customHeight="1" x14ac:dyDescent="0.2">
      <c r="D695" s="42"/>
      <c r="E695" s="42"/>
    </row>
    <row r="696" spans="4:5" ht="12.75" customHeight="1" x14ac:dyDescent="0.2">
      <c r="D696" s="42"/>
      <c r="E696" s="42"/>
    </row>
    <row r="697" spans="4:5" ht="12.75" customHeight="1" x14ac:dyDescent="0.2">
      <c r="D697" s="42"/>
      <c r="E697" s="42"/>
    </row>
    <row r="698" spans="4:5" ht="12.75" customHeight="1" x14ac:dyDescent="0.2">
      <c r="D698" s="42"/>
      <c r="E698" s="42"/>
    </row>
    <row r="699" spans="4:5" ht="12.75" customHeight="1" x14ac:dyDescent="0.2">
      <c r="D699" s="42"/>
      <c r="E699" s="42"/>
    </row>
    <row r="700" spans="4:5" ht="12.75" customHeight="1" x14ac:dyDescent="0.2">
      <c r="D700" s="42"/>
      <c r="E700" s="42"/>
    </row>
    <row r="701" spans="4:5" ht="12.75" customHeight="1" x14ac:dyDescent="0.2">
      <c r="D701" s="42"/>
      <c r="E701" s="42"/>
    </row>
    <row r="702" spans="4:5" ht="12.75" customHeight="1" x14ac:dyDescent="0.2">
      <c r="D702" s="42"/>
      <c r="E702" s="42"/>
    </row>
    <row r="703" spans="4:5" ht="12.75" customHeight="1" x14ac:dyDescent="0.2">
      <c r="D703" s="42"/>
      <c r="E703" s="42"/>
    </row>
    <row r="704" spans="4:5" ht="12.75" customHeight="1" x14ac:dyDescent="0.2">
      <c r="D704" s="42"/>
      <c r="E704" s="42"/>
    </row>
    <row r="705" spans="4:5" ht="12.75" customHeight="1" x14ac:dyDescent="0.2">
      <c r="D705" s="42"/>
      <c r="E705" s="42"/>
    </row>
    <row r="706" spans="4:5" ht="12.75" customHeight="1" x14ac:dyDescent="0.2">
      <c r="D706" s="42"/>
      <c r="E706" s="42"/>
    </row>
    <row r="707" spans="4:5" ht="12.75" customHeight="1" x14ac:dyDescent="0.2">
      <c r="D707" s="42"/>
      <c r="E707" s="42"/>
    </row>
    <row r="708" spans="4:5" ht="12.75" customHeight="1" x14ac:dyDescent="0.2">
      <c r="D708" s="42"/>
      <c r="E708" s="42"/>
    </row>
    <row r="709" spans="4:5" ht="12.75" customHeight="1" x14ac:dyDescent="0.2">
      <c r="D709" s="42"/>
      <c r="E709" s="42"/>
    </row>
    <row r="710" spans="4:5" ht="12.75" customHeight="1" x14ac:dyDescent="0.2">
      <c r="D710" s="42"/>
      <c r="E710" s="42"/>
    </row>
    <row r="711" spans="4:5" ht="12.75" customHeight="1" x14ac:dyDescent="0.2">
      <c r="D711" s="42"/>
      <c r="E711" s="42"/>
    </row>
    <row r="712" spans="4:5" ht="12.75" customHeight="1" x14ac:dyDescent="0.2">
      <c r="D712" s="42"/>
      <c r="E712" s="42"/>
    </row>
    <row r="713" spans="4:5" ht="12.75" customHeight="1" x14ac:dyDescent="0.2">
      <c r="D713" s="42"/>
      <c r="E713" s="42"/>
    </row>
    <row r="714" spans="4:5" ht="12.75" customHeight="1" x14ac:dyDescent="0.2">
      <c r="D714" s="42"/>
      <c r="E714" s="42"/>
    </row>
    <row r="715" spans="4:5" ht="12.75" customHeight="1" x14ac:dyDescent="0.2">
      <c r="D715" s="42"/>
      <c r="E715" s="42"/>
    </row>
    <row r="716" spans="4:5" ht="12.75" customHeight="1" x14ac:dyDescent="0.2">
      <c r="D716" s="42"/>
      <c r="E716" s="42"/>
    </row>
    <row r="717" spans="4:5" ht="12.75" customHeight="1" x14ac:dyDescent="0.2">
      <c r="D717" s="42"/>
      <c r="E717" s="42"/>
    </row>
    <row r="718" spans="4:5" ht="12.75" customHeight="1" x14ac:dyDescent="0.2">
      <c r="D718" s="42"/>
      <c r="E718" s="42"/>
    </row>
    <row r="719" spans="4:5" ht="12.75" customHeight="1" x14ac:dyDescent="0.2">
      <c r="D719" s="42"/>
      <c r="E719" s="42"/>
    </row>
    <row r="720" spans="4:5" ht="12.75" customHeight="1" x14ac:dyDescent="0.2">
      <c r="D720" s="42"/>
      <c r="E720" s="42"/>
    </row>
    <row r="721" spans="4:5" ht="12.75" customHeight="1" x14ac:dyDescent="0.2">
      <c r="D721" s="42"/>
      <c r="E721" s="42"/>
    </row>
    <row r="722" spans="4:5" ht="12.75" customHeight="1" x14ac:dyDescent="0.2">
      <c r="D722" s="42"/>
      <c r="E722" s="42"/>
    </row>
    <row r="723" spans="4:5" ht="12.75" customHeight="1" x14ac:dyDescent="0.2">
      <c r="D723" s="42"/>
      <c r="E723" s="42"/>
    </row>
    <row r="724" spans="4:5" ht="12.75" customHeight="1" x14ac:dyDescent="0.2">
      <c r="D724" s="42"/>
      <c r="E724" s="42"/>
    </row>
    <row r="725" spans="4:5" ht="12.75" customHeight="1" x14ac:dyDescent="0.2">
      <c r="D725" s="42"/>
      <c r="E725" s="42"/>
    </row>
    <row r="726" spans="4:5" ht="12.75" customHeight="1" x14ac:dyDescent="0.2">
      <c r="D726" s="42"/>
      <c r="E726" s="42"/>
    </row>
    <row r="727" spans="4:5" ht="12.75" customHeight="1" x14ac:dyDescent="0.2">
      <c r="D727" s="42"/>
      <c r="E727" s="42"/>
    </row>
    <row r="728" spans="4:5" ht="12.75" customHeight="1" x14ac:dyDescent="0.2">
      <c r="D728" s="42"/>
      <c r="E728" s="42"/>
    </row>
    <row r="729" spans="4:5" ht="12.75" customHeight="1" x14ac:dyDescent="0.2">
      <c r="D729" s="42"/>
      <c r="E729" s="42"/>
    </row>
    <row r="730" spans="4:5" ht="12.75" customHeight="1" x14ac:dyDescent="0.2">
      <c r="D730" s="42"/>
      <c r="E730" s="42"/>
    </row>
    <row r="731" spans="4:5" ht="12.75" customHeight="1" x14ac:dyDescent="0.2">
      <c r="D731" s="42"/>
      <c r="E731" s="42"/>
    </row>
    <row r="732" spans="4:5" ht="12.75" customHeight="1" x14ac:dyDescent="0.2">
      <c r="D732" s="42"/>
      <c r="E732" s="42"/>
    </row>
    <row r="733" spans="4:5" ht="12.75" customHeight="1" x14ac:dyDescent="0.2">
      <c r="D733" s="42"/>
      <c r="E733" s="42"/>
    </row>
    <row r="734" spans="4:5" ht="12.75" customHeight="1" x14ac:dyDescent="0.2">
      <c r="D734" s="42"/>
      <c r="E734" s="42"/>
    </row>
    <row r="735" spans="4:5" ht="12.75" customHeight="1" x14ac:dyDescent="0.2">
      <c r="D735" s="42"/>
      <c r="E735" s="42"/>
    </row>
    <row r="736" spans="4:5" ht="12.75" customHeight="1" x14ac:dyDescent="0.2">
      <c r="D736" s="42"/>
      <c r="E736" s="42"/>
    </row>
    <row r="737" spans="4:5" ht="12.75" customHeight="1" x14ac:dyDescent="0.2">
      <c r="D737" s="42"/>
      <c r="E737" s="42"/>
    </row>
    <row r="738" spans="4:5" ht="12.75" customHeight="1" x14ac:dyDescent="0.2">
      <c r="D738" s="42"/>
      <c r="E738" s="42"/>
    </row>
    <row r="739" spans="4:5" ht="12.75" customHeight="1" x14ac:dyDescent="0.2">
      <c r="D739" s="42"/>
      <c r="E739" s="42"/>
    </row>
    <row r="740" spans="4:5" ht="12.75" customHeight="1" x14ac:dyDescent="0.2">
      <c r="D740" s="42"/>
      <c r="E740" s="42"/>
    </row>
    <row r="741" spans="4:5" ht="12.75" customHeight="1" x14ac:dyDescent="0.2">
      <c r="D741" s="42"/>
      <c r="E741" s="42"/>
    </row>
    <row r="742" spans="4:5" ht="12.75" customHeight="1" x14ac:dyDescent="0.2">
      <c r="D742" s="42"/>
      <c r="E742" s="42"/>
    </row>
    <row r="743" spans="4:5" ht="12.75" customHeight="1" x14ac:dyDescent="0.2">
      <c r="D743" s="42"/>
      <c r="E743" s="42"/>
    </row>
    <row r="744" spans="4:5" ht="12.75" customHeight="1" x14ac:dyDescent="0.2">
      <c r="D744" s="42"/>
      <c r="E744" s="42"/>
    </row>
    <row r="745" spans="4:5" ht="12.75" customHeight="1" x14ac:dyDescent="0.2">
      <c r="D745" s="42"/>
      <c r="E745" s="42"/>
    </row>
    <row r="746" spans="4:5" ht="12.75" customHeight="1" x14ac:dyDescent="0.2">
      <c r="D746" s="42"/>
      <c r="E746" s="42"/>
    </row>
    <row r="747" spans="4:5" ht="12.75" customHeight="1" x14ac:dyDescent="0.2">
      <c r="D747" s="42"/>
      <c r="E747" s="42"/>
    </row>
    <row r="748" spans="4:5" ht="12.75" customHeight="1" x14ac:dyDescent="0.2">
      <c r="D748" s="42"/>
      <c r="E748" s="42"/>
    </row>
    <row r="749" spans="4:5" ht="12.75" customHeight="1" x14ac:dyDescent="0.2">
      <c r="D749" s="42"/>
      <c r="E749" s="42"/>
    </row>
    <row r="750" spans="4:5" ht="12.75" customHeight="1" x14ac:dyDescent="0.2">
      <c r="D750" s="42"/>
      <c r="E750" s="42"/>
    </row>
    <row r="751" spans="4:5" ht="12.75" customHeight="1" x14ac:dyDescent="0.2">
      <c r="D751" s="42"/>
      <c r="E751" s="42"/>
    </row>
    <row r="752" spans="4:5" ht="12.75" customHeight="1" x14ac:dyDescent="0.2">
      <c r="D752" s="42"/>
      <c r="E752" s="42"/>
    </row>
    <row r="753" spans="4:5" ht="12.75" customHeight="1" x14ac:dyDescent="0.2">
      <c r="D753" s="42"/>
      <c r="E753" s="42"/>
    </row>
    <row r="754" spans="4:5" ht="12.75" customHeight="1" x14ac:dyDescent="0.2">
      <c r="D754" s="42"/>
      <c r="E754" s="42"/>
    </row>
    <row r="755" spans="4:5" ht="12.75" customHeight="1" x14ac:dyDescent="0.2">
      <c r="D755" s="42"/>
      <c r="E755" s="42"/>
    </row>
    <row r="756" spans="4:5" ht="12.75" customHeight="1" x14ac:dyDescent="0.2">
      <c r="D756" s="42"/>
      <c r="E756" s="42"/>
    </row>
    <row r="757" spans="4:5" ht="12.75" customHeight="1" x14ac:dyDescent="0.2">
      <c r="D757" s="42"/>
      <c r="E757" s="42"/>
    </row>
    <row r="758" spans="4:5" ht="12.75" customHeight="1" x14ac:dyDescent="0.2">
      <c r="D758" s="42"/>
      <c r="E758" s="42"/>
    </row>
    <row r="759" spans="4:5" ht="12.75" customHeight="1" x14ac:dyDescent="0.2">
      <c r="D759" s="42"/>
      <c r="E759" s="42"/>
    </row>
    <row r="760" spans="4:5" ht="12.75" customHeight="1" x14ac:dyDescent="0.2">
      <c r="D760" s="42"/>
      <c r="E760" s="42"/>
    </row>
    <row r="761" spans="4:5" ht="12.75" customHeight="1" x14ac:dyDescent="0.2">
      <c r="D761" s="42"/>
      <c r="E761" s="42"/>
    </row>
    <row r="762" spans="4:5" ht="12.75" customHeight="1" x14ac:dyDescent="0.2">
      <c r="D762" s="42"/>
      <c r="E762" s="42"/>
    </row>
    <row r="763" spans="4:5" ht="12.75" customHeight="1" x14ac:dyDescent="0.2">
      <c r="D763" s="42"/>
      <c r="E763" s="42"/>
    </row>
    <row r="764" spans="4:5" ht="12.75" customHeight="1" x14ac:dyDescent="0.2">
      <c r="D764" s="42"/>
      <c r="E764" s="42"/>
    </row>
    <row r="765" spans="4:5" ht="12.75" customHeight="1" x14ac:dyDescent="0.2">
      <c r="D765" s="42"/>
      <c r="E765" s="42"/>
    </row>
    <row r="766" spans="4:5" ht="12.75" customHeight="1" x14ac:dyDescent="0.2">
      <c r="D766" s="42"/>
      <c r="E766" s="42"/>
    </row>
    <row r="767" spans="4:5" ht="12.75" customHeight="1" x14ac:dyDescent="0.2">
      <c r="D767" s="42"/>
      <c r="E767" s="42"/>
    </row>
    <row r="768" spans="4:5" ht="12.75" customHeight="1" x14ac:dyDescent="0.2">
      <c r="D768" s="42"/>
      <c r="E768" s="42"/>
    </row>
    <row r="769" spans="4:5" ht="12.75" customHeight="1" x14ac:dyDescent="0.2">
      <c r="D769" s="42"/>
      <c r="E769" s="42"/>
    </row>
    <row r="770" spans="4:5" ht="12.75" customHeight="1" x14ac:dyDescent="0.2">
      <c r="D770" s="42"/>
      <c r="E770" s="42"/>
    </row>
    <row r="771" spans="4:5" ht="12.75" customHeight="1" x14ac:dyDescent="0.2">
      <c r="D771" s="42"/>
      <c r="E771" s="42"/>
    </row>
    <row r="772" spans="4:5" ht="12.75" customHeight="1" x14ac:dyDescent="0.2">
      <c r="D772" s="42"/>
      <c r="E772" s="42"/>
    </row>
    <row r="773" spans="4:5" ht="12.75" customHeight="1" x14ac:dyDescent="0.2">
      <c r="D773" s="42"/>
      <c r="E773" s="42"/>
    </row>
    <row r="774" spans="4:5" ht="12.75" customHeight="1" x14ac:dyDescent="0.2">
      <c r="D774" s="42"/>
      <c r="E774" s="42"/>
    </row>
    <row r="775" spans="4:5" ht="12.75" customHeight="1" x14ac:dyDescent="0.2">
      <c r="D775" s="42"/>
      <c r="E775" s="42"/>
    </row>
    <row r="776" spans="4:5" ht="12.75" customHeight="1" x14ac:dyDescent="0.2">
      <c r="D776" s="42"/>
      <c r="E776" s="42"/>
    </row>
    <row r="777" spans="4:5" ht="12.75" customHeight="1" x14ac:dyDescent="0.2">
      <c r="D777" s="42"/>
      <c r="E777" s="42"/>
    </row>
    <row r="778" spans="4:5" ht="12.75" customHeight="1" x14ac:dyDescent="0.2">
      <c r="D778" s="42"/>
      <c r="E778" s="42"/>
    </row>
    <row r="779" spans="4:5" ht="12.75" customHeight="1" x14ac:dyDescent="0.2">
      <c r="D779" s="42"/>
      <c r="E779" s="42"/>
    </row>
    <row r="780" spans="4:5" ht="12.75" customHeight="1" x14ac:dyDescent="0.2">
      <c r="D780" s="42"/>
      <c r="E780" s="42"/>
    </row>
    <row r="781" spans="4:5" ht="12.75" customHeight="1" x14ac:dyDescent="0.2">
      <c r="D781" s="42"/>
      <c r="E781" s="42"/>
    </row>
    <row r="782" spans="4:5" ht="12.75" customHeight="1" x14ac:dyDescent="0.2">
      <c r="D782" s="42"/>
      <c r="E782" s="42"/>
    </row>
    <row r="783" spans="4:5" ht="12.75" customHeight="1" x14ac:dyDescent="0.2">
      <c r="D783" s="42"/>
      <c r="E783" s="42"/>
    </row>
    <row r="784" spans="4:5" ht="12.75" customHeight="1" x14ac:dyDescent="0.2">
      <c r="D784" s="42"/>
      <c r="E784" s="42"/>
    </row>
    <row r="785" spans="4:5" ht="12.75" customHeight="1" x14ac:dyDescent="0.2">
      <c r="D785" s="42"/>
      <c r="E785" s="42"/>
    </row>
    <row r="786" spans="4:5" ht="12.75" customHeight="1" x14ac:dyDescent="0.2">
      <c r="D786" s="42"/>
      <c r="E786" s="42"/>
    </row>
    <row r="787" spans="4:5" ht="12.75" customHeight="1" x14ac:dyDescent="0.2">
      <c r="D787" s="42"/>
      <c r="E787" s="42"/>
    </row>
    <row r="788" spans="4:5" ht="12.75" customHeight="1" x14ac:dyDescent="0.2">
      <c r="D788" s="42"/>
      <c r="E788" s="42"/>
    </row>
    <row r="789" spans="4:5" ht="12.75" customHeight="1" x14ac:dyDescent="0.2">
      <c r="D789" s="42"/>
      <c r="E789" s="42"/>
    </row>
    <row r="790" spans="4:5" ht="12.75" customHeight="1" x14ac:dyDescent="0.2">
      <c r="D790" s="42"/>
      <c r="E790" s="42"/>
    </row>
    <row r="791" spans="4:5" ht="12.75" customHeight="1" x14ac:dyDescent="0.2">
      <c r="D791" s="42"/>
      <c r="E791" s="42"/>
    </row>
    <row r="792" spans="4:5" ht="12.75" customHeight="1" x14ac:dyDescent="0.2">
      <c r="D792" s="42"/>
      <c r="E792" s="42"/>
    </row>
    <row r="793" spans="4:5" ht="12.75" customHeight="1" x14ac:dyDescent="0.2">
      <c r="D793" s="42"/>
      <c r="E793" s="42"/>
    </row>
    <row r="794" spans="4:5" ht="12.75" customHeight="1" x14ac:dyDescent="0.2">
      <c r="D794" s="42"/>
      <c r="E794" s="42"/>
    </row>
    <row r="795" spans="4:5" ht="12.75" customHeight="1" x14ac:dyDescent="0.2">
      <c r="D795" s="42"/>
      <c r="E795" s="42"/>
    </row>
    <row r="796" spans="4:5" ht="12.75" customHeight="1" x14ac:dyDescent="0.2">
      <c r="D796" s="42"/>
      <c r="E796" s="42"/>
    </row>
    <row r="797" spans="4:5" ht="12.75" customHeight="1" x14ac:dyDescent="0.2">
      <c r="D797" s="42"/>
      <c r="E797" s="42"/>
    </row>
    <row r="798" spans="4:5" ht="12.75" customHeight="1" x14ac:dyDescent="0.2">
      <c r="D798" s="42"/>
      <c r="E798" s="42"/>
    </row>
    <row r="799" spans="4:5" ht="12.75" customHeight="1" x14ac:dyDescent="0.2">
      <c r="D799" s="42"/>
      <c r="E799" s="42"/>
    </row>
    <row r="800" spans="4:5" ht="12.75" customHeight="1" x14ac:dyDescent="0.2">
      <c r="D800" s="42"/>
      <c r="E800" s="42"/>
    </row>
    <row r="801" spans="4:5" ht="12.75" customHeight="1" x14ac:dyDescent="0.2">
      <c r="D801" s="42"/>
      <c r="E801" s="42"/>
    </row>
    <row r="802" spans="4:5" ht="12.75" customHeight="1" x14ac:dyDescent="0.2">
      <c r="D802" s="42"/>
      <c r="E802" s="42"/>
    </row>
    <row r="803" spans="4:5" ht="12.75" customHeight="1" x14ac:dyDescent="0.2">
      <c r="D803" s="42"/>
      <c r="E803" s="42"/>
    </row>
    <row r="804" spans="4:5" ht="12.75" customHeight="1" x14ac:dyDescent="0.2">
      <c r="D804" s="42"/>
      <c r="E804" s="42"/>
    </row>
    <row r="805" spans="4:5" ht="12.75" customHeight="1" x14ac:dyDescent="0.2">
      <c r="D805" s="42"/>
      <c r="E805" s="42"/>
    </row>
    <row r="806" spans="4:5" ht="12.75" customHeight="1" x14ac:dyDescent="0.2">
      <c r="D806" s="42"/>
      <c r="E806" s="42"/>
    </row>
    <row r="807" spans="4:5" ht="12.75" customHeight="1" x14ac:dyDescent="0.2">
      <c r="D807" s="42"/>
      <c r="E807" s="42"/>
    </row>
    <row r="808" spans="4:5" ht="12.75" customHeight="1" x14ac:dyDescent="0.2">
      <c r="D808" s="42"/>
      <c r="E808" s="42"/>
    </row>
    <row r="809" spans="4:5" ht="12.75" customHeight="1" x14ac:dyDescent="0.2">
      <c r="D809" s="42"/>
      <c r="E809" s="42"/>
    </row>
    <row r="810" spans="4:5" ht="12.75" customHeight="1" x14ac:dyDescent="0.2">
      <c r="D810" s="42"/>
      <c r="E810" s="42"/>
    </row>
    <row r="811" spans="4:5" ht="12.75" customHeight="1" x14ac:dyDescent="0.2">
      <c r="D811" s="42"/>
      <c r="E811" s="42"/>
    </row>
    <row r="812" spans="4:5" ht="12.75" customHeight="1" x14ac:dyDescent="0.2">
      <c r="D812" s="42"/>
      <c r="E812" s="42"/>
    </row>
    <row r="813" spans="4:5" ht="12.75" customHeight="1" x14ac:dyDescent="0.2">
      <c r="D813" s="42"/>
      <c r="E813" s="42"/>
    </row>
    <row r="814" spans="4:5" ht="12.75" customHeight="1" x14ac:dyDescent="0.2">
      <c r="D814" s="42"/>
      <c r="E814" s="42"/>
    </row>
    <row r="815" spans="4:5" ht="12.75" customHeight="1" x14ac:dyDescent="0.2">
      <c r="D815" s="42"/>
      <c r="E815" s="42"/>
    </row>
    <row r="816" spans="4:5" ht="12.75" customHeight="1" x14ac:dyDescent="0.2">
      <c r="D816" s="42"/>
      <c r="E816" s="42"/>
    </row>
    <row r="817" spans="4:5" ht="12.75" customHeight="1" x14ac:dyDescent="0.2">
      <c r="D817" s="42"/>
      <c r="E817" s="42"/>
    </row>
    <row r="818" spans="4:5" ht="12.75" customHeight="1" x14ac:dyDescent="0.2">
      <c r="D818" s="42"/>
      <c r="E818" s="42"/>
    </row>
    <row r="819" spans="4:5" ht="12.75" customHeight="1" x14ac:dyDescent="0.2">
      <c r="D819" s="42"/>
      <c r="E819" s="42"/>
    </row>
    <row r="820" spans="4:5" ht="12.75" customHeight="1" x14ac:dyDescent="0.2">
      <c r="D820" s="42"/>
      <c r="E820" s="42"/>
    </row>
    <row r="821" spans="4:5" ht="12.75" customHeight="1" x14ac:dyDescent="0.2">
      <c r="D821" s="42"/>
      <c r="E821" s="42"/>
    </row>
    <row r="822" spans="4:5" ht="12.75" customHeight="1" x14ac:dyDescent="0.2">
      <c r="D822" s="42"/>
      <c r="E822" s="42"/>
    </row>
    <row r="823" spans="4:5" ht="12.75" customHeight="1" x14ac:dyDescent="0.2">
      <c r="D823" s="42"/>
      <c r="E823" s="42"/>
    </row>
    <row r="824" spans="4:5" ht="12.75" customHeight="1" x14ac:dyDescent="0.2">
      <c r="D824" s="42"/>
      <c r="E824" s="42"/>
    </row>
    <row r="825" spans="4:5" ht="12.75" customHeight="1" x14ac:dyDescent="0.2">
      <c r="D825" s="42"/>
      <c r="E825" s="42"/>
    </row>
    <row r="826" spans="4:5" ht="12.75" customHeight="1" x14ac:dyDescent="0.2">
      <c r="D826" s="42"/>
      <c r="E826" s="42"/>
    </row>
    <row r="827" spans="4:5" ht="12.75" customHeight="1" x14ac:dyDescent="0.2">
      <c r="D827" s="42"/>
      <c r="E827" s="42"/>
    </row>
    <row r="828" spans="4:5" ht="12.75" customHeight="1" x14ac:dyDescent="0.2">
      <c r="D828" s="42"/>
      <c r="E828" s="42"/>
    </row>
    <row r="829" spans="4:5" ht="12.75" customHeight="1" x14ac:dyDescent="0.2">
      <c r="D829" s="42"/>
      <c r="E829" s="42"/>
    </row>
    <row r="830" spans="4:5" ht="12.75" customHeight="1" x14ac:dyDescent="0.2">
      <c r="D830" s="42"/>
      <c r="E830" s="42"/>
    </row>
    <row r="831" spans="4:5" ht="12.75" customHeight="1" x14ac:dyDescent="0.2">
      <c r="D831" s="42"/>
      <c r="E831" s="42"/>
    </row>
    <row r="832" spans="4:5" ht="12.75" customHeight="1" x14ac:dyDescent="0.2">
      <c r="D832" s="42"/>
      <c r="E832" s="42"/>
    </row>
    <row r="833" spans="4:5" ht="12.75" customHeight="1" x14ac:dyDescent="0.2">
      <c r="D833" s="42"/>
      <c r="E833" s="42"/>
    </row>
    <row r="834" spans="4:5" ht="12.75" customHeight="1" x14ac:dyDescent="0.2">
      <c r="D834" s="42"/>
      <c r="E834" s="42"/>
    </row>
    <row r="835" spans="4:5" ht="12.75" customHeight="1" x14ac:dyDescent="0.2">
      <c r="D835" s="42"/>
      <c r="E835" s="42"/>
    </row>
    <row r="836" spans="4:5" ht="12.75" customHeight="1" x14ac:dyDescent="0.2">
      <c r="D836" s="42"/>
      <c r="E836" s="42"/>
    </row>
    <row r="837" spans="4:5" ht="12.75" customHeight="1" x14ac:dyDescent="0.2">
      <c r="D837" s="42"/>
      <c r="E837" s="42"/>
    </row>
    <row r="838" spans="4:5" ht="12.75" customHeight="1" x14ac:dyDescent="0.2">
      <c r="D838" s="42"/>
      <c r="E838" s="42"/>
    </row>
    <row r="839" spans="4:5" ht="12.75" customHeight="1" x14ac:dyDescent="0.2">
      <c r="D839" s="42"/>
      <c r="E839" s="42"/>
    </row>
    <row r="840" spans="4:5" ht="12.75" customHeight="1" x14ac:dyDescent="0.2">
      <c r="D840" s="42"/>
      <c r="E840" s="42"/>
    </row>
    <row r="841" spans="4:5" ht="12.75" customHeight="1" x14ac:dyDescent="0.2">
      <c r="D841" s="42"/>
      <c r="E841" s="42"/>
    </row>
    <row r="842" spans="4:5" ht="12.75" customHeight="1" x14ac:dyDescent="0.2">
      <c r="D842" s="42"/>
      <c r="E842" s="42"/>
    </row>
    <row r="843" spans="4:5" ht="12.75" customHeight="1" x14ac:dyDescent="0.2">
      <c r="D843" s="42"/>
      <c r="E843" s="42"/>
    </row>
    <row r="844" spans="4:5" ht="12.75" customHeight="1" x14ac:dyDescent="0.2">
      <c r="D844" s="42"/>
      <c r="E844" s="42"/>
    </row>
    <row r="845" spans="4:5" ht="12.75" customHeight="1" x14ac:dyDescent="0.2">
      <c r="D845" s="42"/>
      <c r="E845" s="42"/>
    </row>
    <row r="846" spans="4:5" ht="12.75" customHeight="1" x14ac:dyDescent="0.2">
      <c r="D846" s="42"/>
      <c r="E846" s="42"/>
    </row>
    <row r="847" spans="4:5" ht="12.75" customHeight="1" x14ac:dyDescent="0.2">
      <c r="D847" s="42"/>
      <c r="E847" s="42"/>
    </row>
    <row r="848" spans="4:5" ht="12.75" customHeight="1" x14ac:dyDescent="0.2">
      <c r="D848" s="42"/>
      <c r="E848" s="42"/>
    </row>
    <row r="849" spans="4:5" ht="12.75" customHeight="1" x14ac:dyDescent="0.2">
      <c r="D849" s="42"/>
      <c r="E849" s="42"/>
    </row>
    <row r="850" spans="4:5" ht="12.75" customHeight="1" x14ac:dyDescent="0.2">
      <c r="D850" s="42"/>
      <c r="E850" s="42"/>
    </row>
    <row r="851" spans="4:5" ht="12.75" customHeight="1" x14ac:dyDescent="0.2">
      <c r="D851" s="42"/>
      <c r="E851" s="42"/>
    </row>
    <row r="852" spans="4:5" ht="12.75" customHeight="1" x14ac:dyDescent="0.2">
      <c r="D852" s="42"/>
      <c r="E852" s="42"/>
    </row>
    <row r="853" spans="4:5" ht="12.75" customHeight="1" x14ac:dyDescent="0.2">
      <c r="D853" s="42"/>
      <c r="E853" s="42"/>
    </row>
    <row r="854" spans="4:5" ht="12.75" customHeight="1" x14ac:dyDescent="0.2">
      <c r="D854" s="42"/>
      <c r="E854" s="42"/>
    </row>
    <row r="855" spans="4:5" ht="12.75" customHeight="1" x14ac:dyDescent="0.2">
      <c r="D855" s="42"/>
      <c r="E855" s="42"/>
    </row>
    <row r="856" spans="4:5" ht="12.75" customHeight="1" x14ac:dyDescent="0.2">
      <c r="D856" s="42"/>
      <c r="E856" s="42"/>
    </row>
    <row r="857" spans="4:5" ht="12.75" customHeight="1" x14ac:dyDescent="0.2">
      <c r="D857" s="42"/>
      <c r="E857" s="42"/>
    </row>
    <row r="858" spans="4:5" ht="12.75" customHeight="1" x14ac:dyDescent="0.2">
      <c r="D858" s="42"/>
      <c r="E858" s="42"/>
    </row>
    <row r="859" spans="4:5" ht="12.75" customHeight="1" x14ac:dyDescent="0.2">
      <c r="D859" s="42"/>
      <c r="E859" s="42"/>
    </row>
    <row r="860" spans="4:5" ht="12.75" customHeight="1" x14ac:dyDescent="0.2">
      <c r="D860" s="42"/>
      <c r="E860" s="42"/>
    </row>
    <row r="861" spans="4:5" ht="12.75" customHeight="1" x14ac:dyDescent="0.2">
      <c r="D861" s="42"/>
      <c r="E861" s="42"/>
    </row>
    <row r="862" spans="4:5" ht="12.75" customHeight="1" x14ac:dyDescent="0.2">
      <c r="D862" s="42"/>
      <c r="E862" s="42"/>
    </row>
    <row r="863" spans="4:5" ht="12.75" customHeight="1" x14ac:dyDescent="0.2">
      <c r="D863" s="42"/>
      <c r="E863" s="42"/>
    </row>
    <row r="864" spans="4:5" ht="12.75" customHeight="1" x14ac:dyDescent="0.2">
      <c r="D864" s="42"/>
      <c r="E864" s="42"/>
    </row>
    <row r="865" spans="4:5" ht="12.75" customHeight="1" x14ac:dyDescent="0.2">
      <c r="D865" s="42"/>
      <c r="E865" s="42"/>
    </row>
    <row r="866" spans="4:5" ht="12.75" customHeight="1" x14ac:dyDescent="0.2">
      <c r="D866" s="42"/>
      <c r="E866" s="42"/>
    </row>
    <row r="867" spans="4:5" ht="12.75" customHeight="1" x14ac:dyDescent="0.2">
      <c r="D867" s="42"/>
      <c r="E867" s="42"/>
    </row>
    <row r="868" spans="4:5" ht="12.75" customHeight="1" x14ac:dyDescent="0.2">
      <c r="D868" s="42"/>
      <c r="E868" s="42"/>
    </row>
    <row r="869" spans="4:5" ht="12.75" customHeight="1" x14ac:dyDescent="0.2">
      <c r="D869" s="42"/>
      <c r="E869" s="42"/>
    </row>
    <row r="870" spans="4:5" ht="12.75" customHeight="1" x14ac:dyDescent="0.2">
      <c r="D870" s="42"/>
      <c r="E870" s="42"/>
    </row>
    <row r="871" spans="4:5" ht="12.75" customHeight="1" x14ac:dyDescent="0.2">
      <c r="D871" s="42"/>
      <c r="E871" s="42"/>
    </row>
    <row r="872" spans="4:5" ht="12.75" customHeight="1" x14ac:dyDescent="0.2">
      <c r="D872" s="42"/>
      <c r="E872" s="42"/>
    </row>
    <row r="873" spans="4:5" ht="12.75" customHeight="1" x14ac:dyDescent="0.2">
      <c r="D873" s="42"/>
      <c r="E873" s="42"/>
    </row>
    <row r="874" spans="4:5" ht="12.75" customHeight="1" x14ac:dyDescent="0.2">
      <c r="D874" s="42"/>
      <c r="E874" s="42"/>
    </row>
    <row r="875" spans="4:5" ht="12.75" customHeight="1" x14ac:dyDescent="0.2">
      <c r="D875" s="42"/>
      <c r="E875" s="42"/>
    </row>
    <row r="876" spans="4:5" ht="12.75" customHeight="1" x14ac:dyDescent="0.2">
      <c r="D876" s="42"/>
      <c r="E876" s="42"/>
    </row>
    <row r="877" spans="4:5" ht="12.75" customHeight="1" x14ac:dyDescent="0.2">
      <c r="D877" s="42"/>
      <c r="E877" s="42"/>
    </row>
    <row r="878" spans="4:5" ht="12.75" customHeight="1" x14ac:dyDescent="0.2">
      <c r="D878" s="42"/>
      <c r="E878" s="42"/>
    </row>
    <row r="879" spans="4:5" ht="12.75" customHeight="1" x14ac:dyDescent="0.2">
      <c r="D879" s="42"/>
      <c r="E879" s="42"/>
    </row>
    <row r="880" spans="4:5" ht="12.75" customHeight="1" x14ac:dyDescent="0.2">
      <c r="D880" s="42"/>
      <c r="E880" s="42"/>
    </row>
    <row r="881" spans="4:5" ht="12.75" customHeight="1" x14ac:dyDescent="0.2">
      <c r="D881" s="42"/>
      <c r="E881" s="42"/>
    </row>
    <row r="882" spans="4:5" ht="12.75" customHeight="1" x14ac:dyDescent="0.2">
      <c r="D882" s="42"/>
      <c r="E882" s="42"/>
    </row>
    <row r="883" spans="4:5" ht="12.75" customHeight="1" x14ac:dyDescent="0.2">
      <c r="D883" s="42"/>
      <c r="E883" s="42"/>
    </row>
    <row r="884" spans="4:5" ht="12.75" customHeight="1" x14ac:dyDescent="0.2">
      <c r="D884" s="42"/>
      <c r="E884" s="42"/>
    </row>
    <row r="885" spans="4:5" ht="12.75" customHeight="1" x14ac:dyDescent="0.2">
      <c r="D885" s="42"/>
      <c r="E885" s="42"/>
    </row>
    <row r="886" spans="4:5" ht="12.75" customHeight="1" x14ac:dyDescent="0.2">
      <c r="D886" s="42"/>
      <c r="E886" s="42"/>
    </row>
    <row r="887" spans="4:5" ht="12.75" customHeight="1" x14ac:dyDescent="0.2">
      <c r="D887" s="42"/>
      <c r="E887" s="42"/>
    </row>
    <row r="888" spans="4:5" ht="12.75" customHeight="1" x14ac:dyDescent="0.2">
      <c r="D888" s="42"/>
      <c r="E888" s="42"/>
    </row>
    <row r="889" spans="4:5" ht="12.75" customHeight="1" x14ac:dyDescent="0.2">
      <c r="D889" s="42"/>
      <c r="E889" s="42"/>
    </row>
    <row r="890" spans="4:5" ht="12.75" customHeight="1" x14ac:dyDescent="0.2">
      <c r="D890" s="42"/>
      <c r="E890" s="42"/>
    </row>
    <row r="891" spans="4:5" ht="12.75" customHeight="1" x14ac:dyDescent="0.2">
      <c r="D891" s="42"/>
      <c r="E891" s="42"/>
    </row>
    <row r="892" spans="4:5" ht="12.75" customHeight="1" x14ac:dyDescent="0.2">
      <c r="D892" s="42"/>
      <c r="E892" s="42"/>
    </row>
    <row r="893" spans="4:5" ht="12.75" customHeight="1" x14ac:dyDescent="0.2">
      <c r="D893" s="42"/>
      <c r="E893" s="42"/>
    </row>
    <row r="894" spans="4:5" ht="12.75" customHeight="1" x14ac:dyDescent="0.2">
      <c r="D894" s="42"/>
      <c r="E894" s="42"/>
    </row>
    <row r="895" spans="4:5" ht="12.75" customHeight="1" x14ac:dyDescent="0.2">
      <c r="D895" s="42"/>
      <c r="E895" s="42"/>
    </row>
    <row r="896" spans="4:5" ht="12.75" customHeight="1" x14ac:dyDescent="0.2">
      <c r="D896" s="42"/>
      <c r="E896" s="42"/>
    </row>
    <row r="897" spans="4:5" ht="12.75" customHeight="1" x14ac:dyDescent="0.2">
      <c r="D897" s="42"/>
      <c r="E897" s="42"/>
    </row>
    <row r="898" spans="4:5" ht="12.75" customHeight="1" x14ac:dyDescent="0.2">
      <c r="D898" s="42"/>
      <c r="E898" s="42"/>
    </row>
    <row r="899" spans="4:5" ht="12.75" customHeight="1" x14ac:dyDescent="0.2">
      <c r="D899" s="42"/>
      <c r="E899" s="42"/>
    </row>
    <row r="900" spans="4:5" ht="12.75" customHeight="1" x14ac:dyDescent="0.2">
      <c r="D900" s="42"/>
      <c r="E900" s="42"/>
    </row>
    <row r="901" spans="4:5" ht="12.75" customHeight="1" x14ac:dyDescent="0.2">
      <c r="D901" s="42"/>
      <c r="E901" s="42"/>
    </row>
    <row r="902" spans="4:5" ht="12.75" customHeight="1" x14ac:dyDescent="0.2">
      <c r="D902" s="42"/>
      <c r="E902" s="42"/>
    </row>
    <row r="903" spans="4:5" ht="12.75" customHeight="1" x14ac:dyDescent="0.2">
      <c r="D903" s="42"/>
      <c r="E903" s="42"/>
    </row>
    <row r="904" spans="4:5" ht="12.75" customHeight="1" x14ac:dyDescent="0.2">
      <c r="D904" s="42"/>
      <c r="E904" s="42"/>
    </row>
    <row r="905" spans="4:5" ht="12.75" customHeight="1" x14ac:dyDescent="0.2">
      <c r="D905" s="42"/>
      <c r="E905" s="42"/>
    </row>
    <row r="906" spans="4:5" ht="12.75" customHeight="1" x14ac:dyDescent="0.2">
      <c r="D906" s="42"/>
      <c r="E906" s="42"/>
    </row>
    <row r="907" spans="4:5" ht="12.75" customHeight="1" x14ac:dyDescent="0.2">
      <c r="D907" s="42"/>
      <c r="E907" s="42"/>
    </row>
    <row r="908" spans="4:5" ht="12.75" customHeight="1" x14ac:dyDescent="0.2">
      <c r="D908" s="42"/>
      <c r="E908" s="42"/>
    </row>
    <row r="909" spans="4:5" ht="12.75" customHeight="1" x14ac:dyDescent="0.2">
      <c r="D909" s="42"/>
      <c r="E909" s="42"/>
    </row>
    <row r="910" spans="4:5" ht="12.75" customHeight="1" x14ac:dyDescent="0.2">
      <c r="D910" s="42"/>
      <c r="E910" s="42"/>
    </row>
    <row r="911" spans="4:5" ht="12.75" customHeight="1" x14ac:dyDescent="0.2">
      <c r="D911" s="42"/>
      <c r="E911" s="42"/>
    </row>
    <row r="912" spans="4:5" ht="12.75" customHeight="1" x14ac:dyDescent="0.2">
      <c r="D912" s="42"/>
      <c r="E912" s="42"/>
    </row>
    <row r="913" spans="4:5" ht="12.75" customHeight="1" x14ac:dyDescent="0.2">
      <c r="D913" s="42"/>
      <c r="E913" s="42"/>
    </row>
    <row r="914" spans="4:5" ht="12.75" customHeight="1" x14ac:dyDescent="0.2">
      <c r="D914" s="42"/>
      <c r="E914" s="42"/>
    </row>
    <row r="915" spans="4:5" ht="12.75" customHeight="1" x14ac:dyDescent="0.2">
      <c r="D915" s="42"/>
      <c r="E915" s="42"/>
    </row>
    <row r="916" spans="4:5" ht="12.75" customHeight="1" x14ac:dyDescent="0.2">
      <c r="D916" s="42"/>
      <c r="E916" s="42"/>
    </row>
    <row r="917" spans="4:5" ht="12.75" customHeight="1" x14ac:dyDescent="0.2">
      <c r="D917" s="42"/>
      <c r="E917" s="42"/>
    </row>
    <row r="918" spans="4:5" ht="12.75" customHeight="1" x14ac:dyDescent="0.2">
      <c r="D918" s="42"/>
      <c r="E918" s="42"/>
    </row>
    <row r="919" spans="4:5" ht="12.75" customHeight="1" x14ac:dyDescent="0.2">
      <c r="D919" s="42"/>
      <c r="E919" s="42"/>
    </row>
    <row r="920" spans="4:5" ht="12.75" customHeight="1" x14ac:dyDescent="0.2">
      <c r="D920" s="42"/>
      <c r="E920" s="42"/>
    </row>
    <row r="921" spans="4:5" ht="12.75" customHeight="1" x14ac:dyDescent="0.2">
      <c r="D921" s="42"/>
      <c r="E921" s="42"/>
    </row>
    <row r="922" spans="4:5" ht="12.75" customHeight="1" x14ac:dyDescent="0.2">
      <c r="D922" s="42"/>
      <c r="E922" s="42"/>
    </row>
    <row r="923" spans="4:5" ht="12.75" customHeight="1" x14ac:dyDescent="0.2">
      <c r="D923" s="42"/>
      <c r="E923" s="42"/>
    </row>
    <row r="924" spans="4:5" ht="12.75" customHeight="1" x14ac:dyDescent="0.2">
      <c r="D924" s="42"/>
      <c r="E924" s="42"/>
    </row>
    <row r="925" spans="4:5" ht="12.75" customHeight="1" x14ac:dyDescent="0.2">
      <c r="D925" s="42"/>
      <c r="E925" s="42"/>
    </row>
    <row r="926" spans="4:5" ht="12.75" customHeight="1" x14ac:dyDescent="0.2">
      <c r="D926" s="42"/>
      <c r="E926" s="42"/>
    </row>
    <row r="927" spans="4:5" ht="12.75" customHeight="1" x14ac:dyDescent="0.2">
      <c r="D927" s="42"/>
      <c r="E927" s="42"/>
    </row>
    <row r="928" spans="4:5" ht="12.75" customHeight="1" x14ac:dyDescent="0.2">
      <c r="D928" s="42"/>
      <c r="E928" s="42"/>
    </row>
    <row r="929" spans="4:5" ht="12.75" customHeight="1" x14ac:dyDescent="0.2">
      <c r="D929" s="42"/>
      <c r="E929" s="42"/>
    </row>
  </sheetData>
  <mergeCells count="38">
    <mergeCell ref="O36:P36"/>
    <mergeCell ref="Q36:R36"/>
    <mergeCell ref="A1:C1"/>
    <mergeCell ref="D1:F1"/>
    <mergeCell ref="A7:A12"/>
    <mergeCell ref="A13:A18"/>
    <mergeCell ref="Q21:R21"/>
    <mergeCell ref="A25:A30"/>
    <mergeCell ref="A31:A36"/>
    <mergeCell ref="O22:P22"/>
    <mergeCell ref="O23:P23"/>
    <mergeCell ref="Q23:R23"/>
    <mergeCell ref="O24:P24"/>
    <mergeCell ref="Q24:R24"/>
    <mergeCell ref="O21:P21"/>
    <mergeCell ref="O25:P25"/>
    <mergeCell ref="O33:P33"/>
    <mergeCell ref="Q33:R33"/>
    <mergeCell ref="O34:P34"/>
    <mergeCell ref="Q34:R34"/>
    <mergeCell ref="O35:P35"/>
    <mergeCell ref="Q35:R35"/>
    <mergeCell ref="Q22:R22"/>
    <mergeCell ref="O31:P31"/>
    <mergeCell ref="Q31:R31"/>
    <mergeCell ref="O32:P32"/>
    <mergeCell ref="Q32:R32"/>
    <mergeCell ref="Q25:R25"/>
    <mergeCell ref="O26:P26"/>
    <mergeCell ref="Q26:R26"/>
    <mergeCell ref="O27:P27"/>
    <mergeCell ref="Q27:R27"/>
    <mergeCell ref="O28:P28"/>
    <mergeCell ref="Q28:R28"/>
    <mergeCell ref="O29:P29"/>
    <mergeCell ref="Q29:R29"/>
    <mergeCell ref="O30:P30"/>
    <mergeCell ref="Q30:R30"/>
  </mergeCells>
  <pageMargins left="1.2649999999999999" right="0.7" top="0.75" bottom="0.75" header="0" footer="0"/>
  <pageSetup paperSize="9" scale="41" orientation="landscape" r:id="rId1"/>
  <headerFooter>
    <oddFooter>&amp;CCálculo do Desvio Padrão para obtenção do Valor Mínimo e Máximo a serem aceitos na estimativa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I1:L1000"/>
  <sheetViews>
    <sheetView showGridLines="0" workbookViewId="0"/>
  </sheetViews>
  <sheetFormatPr defaultColWidth="14.42578125" defaultRowHeight="15" customHeight="1" x14ac:dyDescent="0.2"/>
  <cols>
    <col min="1" max="1" width="4.5703125" customWidth="1"/>
    <col min="2" max="2" width="46" customWidth="1"/>
    <col min="3" max="7" width="9.7109375" customWidth="1"/>
    <col min="8" max="8" width="12.5703125" customWidth="1"/>
    <col min="9" max="9" width="6.5703125" customWidth="1"/>
    <col min="10" max="10" width="4.140625" customWidth="1"/>
    <col min="11" max="11" width="18.5703125" customWidth="1"/>
    <col min="13" max="26" width="8" customWidth="1"/>
  </cols>
  <sheetData>
    <row r="1" spans="9:12" ht="12.75" customHeight="1" x14ac:dyDescent="0.2">
      <c r="L1" s="1"/>
    </row>
    <row r="2" spans="9:12" ht="12.75" customHeight="1" x14ac:dyDescent="0.2">
      <c r="I2" s="42"/>
    </row>
    <row r="3" spans="9:12" ht="12.75" customHeight="1" x14ac:dyDescent="0.2">
      <c r="I3" s="42"/>
    </row>
    <row r="4" spans="9:12" ht="12.75" customHeight="1" x14ac:dyDescent="0.2">
      <c r="I4" s="42"/>
    </row>
    <row r="5" spans="9:12" ht="12.75" customHeight="1" x14ac:dyDescent="0.2">
      <c r="I5" s="42"/>
    </row>
    <row r="6" spans="9:12" ht="14.25" customHeight="1" x14ac:dyDescent="0.2">
      <c r="I6" s="42"/>
    </row>
    <row r="7" spans="9:12" ht="25.5" customHeight="1" x14ac:dyDescent="0.2">
      <c r="I7" s="42"/>
    </row>
    <row r="8" spans="9:12" ht="4.5" customHeight="1" x14ac:dyDescent="0.2">
      <c r="I8" s="42"/>
    </row>
    <row r="9" spans="9:12" ht="12.75" customHeight="1" x14ac:dyDescent="0.2">
      <c r="I9" s="42"/>
    </row>
    <row r="10" spans="9:12" ht="12.75" customHeight="1" x14ac:dyDescent="0.2">
      <c r="I10" s="42"/>
    </row>
    <row r="11" spans="9:12" ht="12.75" customHeight="1" x14ac:dyDescent="0.2">
      <c r="I11" s="42"/>
    </row>
    <row r="12" spans="9:12" ht="12.75" customHeight="1" x14ac:dyDescent="0.2">
      <c r="I12" s="42"/>
    </row>
    <row r="13" spans="9:12" ht="12.75" customHeight="1" x14ac:dyDescent="0.2">
      <c r="I13" s="42"/>
    </row>
    <row r="14" spans="9:12" ht="12.75" customHeight="1" x14ac:dyDescent="0.2">
      <c r="I14" s="42"/>
    </row>
    <row r="15" spans="9:12" ht="12.75" customHeight="1" x14ac:dyDescent="0.2">
      <c r="I15" s="42"/>
    </row>
    <row r="16" spans="9:12" ht="12.75" customHeight="1" x14ac:dyDescent="0.2">
      <c r="I16" s="42"/>
    </row>
    <row r="17" spans="9:9" ht="12.75" customHeight="1" x14ac:dyDescent="0.2">
      <c r="I17" s="42"/>
    </row>
    <row r="18" spans="9:9" ht="12.75" customHeight="1" x14ac:dyDescent="0.2">
      <c r="I18" s="42"/>
    </row>
    <row r="19" spans="9:9" ht="12.75" customHeight="1" x14ac:dyDescent="0.2">
      <c r="I19" s="42"/>
    </row>
    <row r="20" spans="9:9" ht="12.75" customHeight="1" x14ac:dyDescent="0.2">
      <c r="I20" s="42"/>
    </row>
    <row r="21" spans="9:9" ht="12.75" customHeight="1" x14ac:dyDescent="0.2">
      <c r="I21" s="42"/>
    </row>
    <row r="22" spans="9:9" ht="12.75" customHeight="1" x14ac:dyDescent="0.2">
      <c r="I22" s="42"/>
    </row>
    <row r="23" spans="9:9" ht="12.75" customHeight="1" x14ac:dyDescent="0.2">
      <c r="I23" s="42"/>
    </row>
    <row r="24" spans="9:9" ht="12.75" customHeight="1" x14ac:dyDescent="0.2">
      <c r="I24" s="42"/>
    </row>
    <row r="25" spans="9:9" ht="12.75" customHeight="1" x14ac:dyDescent="0.2">
      <c r="I25" s="42"/>
    </row>
    <row r="26" spans="9:9" ht="12.75" customHeight="1" x14ac:dyDescent="0.2">
      <c r="I26" s="42"/>
    </row>
    <row r="27" spans="9:9" ht="12.75" customHeight="1" x14ac:dyDescent="0.2">
      <c r="I27" s="42"/>
    </row>
    <row r="28" spans="9:9" ht="12.75" customHeight="1" x14ac:dyDescent="0.2">
      <c r="I28" s="42"/>
    </row>
    <row r="29" spans="9:9" ht="12.75" customHeight="1" x14ac:dyDescent="0.2">
      <c r="I29" s="42"/>
    </row>
    <row r="30" spans="9:9" ht="12.75" customHeight="1" x14ac:dyDescent="0.2">
      <c r="I30" s="42"/>
    </row>
    <row r="31" spans="9:9" ht="12.75" customHeight="1" x14ac:dyDescent="0.2">
      <c r="I31" s="42"/>
    </row>
    <row r="32" spans="9:9" ht="12.75" customHeight="1" x14ac:dyDescent="0.2">
      <c r="I32" s="42"/>
    </row>
    <row r="33" spans="9:9" ht="12.75" customHeight="1" x14ac:dyDescent="0.2">
      <c r="I33" s="42"/>
    </row>
    <row r="34" spans="9:9" ht="12.75" customHeight="1" x14ac:dyDescent="0.2">
      <c r="I34" s="42"/>
    </row>
    <row r="35" spans="9:9" ht="12.75" customHeight="1" x14ac:dyDescent="0.2">
      <c r="I35" s="42"/>
    </row>
    <row r="36" spans="9:9" ht="12.75" customHeight="1" x14ac:dyDescent="0.2">
      <c r="I36" s="42"/>
    </row>
    <row r="37" spans="9:9" ht="12.75" customHeight="1" x14ac:dyDescent="0.2">
      <c r="I37" s="42"/>
    </row>
    <row r="38" spans="9:9" ht="12.75" customHeight="1" x14ac:dyDescent="0.2">
      <c r="I38" s="42"/>
    </row>
    <row r="39" spans="9:9" ht="12.75" customHeight="1" x14ac:dyDescent="0.2">
      <c r="I39" s="42"/>
    </row>
    <row r="40" spans="9:9" ht="12.75" customHeight="1" x14ac:dyDescent="0.2">
      <c r="I40" s="42"/>
    </row>
    <row r="41" spans="9:9" ht="12.75" customHeight="1" x14ac:dyDescent="0.2">
      <c r="I41" s="42"/>
    </row>
    <row r="42" spans="9:9" ht="12.75" customHeight="1" x14ac:dyDescent="0.2">
      <c r="I42" s="42"/>
    </row>
    <row r="43" spans="9:9" ht="12.75" customHeight="1" x14ac:dyDescent="0.2">
      <c r="I43" s="42"/>
    </row>
    <row r="44" spans="9:9" ht="12.75" customHeight="1" x14ac:dyDescent="0.2">
      <c r="I44" s="42"/>
    </row>
    <row r="45" spans="9:9" ht="12.75" customHeight="1" x14ac:dyDescent="0.2">
      <c r="I45" s="42"/>
    </row>
    <row r="46" spans="9:9" ht="12.75" customHeight="1" x14ac:dyDescent="0.2">
      <c r="I46" s="42"/>
    </row>
    <row r="47" spans="9:9" ht="12.75" customHeight="1" x14ac:dyDescent="0.2">
      <c r="I47" s="42"/>
    </row>
    <row r="48" spans="9:9" ht="12.75" customHeight="1" x14ac:dyDescent="0.2">
      <c r="I48" s="42"/>
    </row>
    <row r="49" spans="9:9" ht="12.75" customHeight="1" x14ac:dyDescent="0.2">
      <c r="I49" s="42"/>
    </row>
    <row r="50" spans="9:9" ht="12.75" customHeight="1" x14ac:dyDescent="0.2">
      <c r="I50" s="42"/>
    </row>
    <row r="51" spans="9:9" ht="12.75" customHeight="1" x14ac:dyDescent="0.2">
      <c r="I51" s="42"/>
    </row>
    <row r="52" spans="9:9" ht="12.75" customHeight="1" x14ac:dyDescent="0.2">
      <c r="I52" s="42"/>
    </row>
    <row r="53" spans="9:9" ht="12.75" customHeight="1" x14ac:dyDescent="0.2">
      <c r="I53" s="42"/>
    </row>
    <row r="54" spans="9:9" ht="12.75" customHeight="1" x14ac:dyDescent="0.2">
      <c r="I54" s="42"/>
    </row>
    <row r="55" spans="9:9" ht="12.75" customHeight="1" x14ac:dyDescent="0.2">
      <c r="I55" s="42"/>
    </row>
    <row r="56" spans="9:9" ht="12.75" customHeight="1" x14ac:dyDescent="0.2">
      <c r="I56" s="42"/>
    </row>
    <row r="57" spans="9:9" ht="12.75" customHeight="1" x14ac:dyDescent="0.2">
      <c r="I57" s="42"/>
    </row>
    <row r="58" spans="9:9" ht="12.75" customHeight="1" x14ac:dyDescent="0.2">
      <c r="I58" s="42"/>
    </row>
    <row r="59" spans="9:9" ht="12.75" customHeight="1" x14ac:dyDescent="0.2">
      <c r="I59" s="42"/>
    </row>
    <row r="60" spans="9:9" ht="12.75" customHeight="1" x14ac:dyDescent="0.2">
      <c r="I60" s="42"/>
    </row>
    <row r="61" spans="9:9" ht="12.75" customHeight="1" x14ac:dyDescent="0.2">
      <c r="I61" s="42"/>
    </row>
    <row r="62" spans="9:9" ht="12.75" customHeight="1" x14ac:dyDescent="0.2">
      <c r="I62" s="42"/>
    </row>
    <row r="63" spans="9:9" ht="12.75" customHeight="1" x14ac:dyDescent="0.2">
      <c r="I63" s="42"/>
    </row>
    <row r="64" spans="9:9" ht="12.75" customHeight="1" x14ac:dyDescent="0.2">
      <c r="I64" s="42"/>
    </row>
    <row r="65" spans="9:9" ht="12.75" customHeight="1" x14ac:dyDescent="0.2">
      <c r="I65" s="42"/>
    </row>
    <row r="66" spans="9:9" ht="12.75" customHeight="1" x14ac:dyDescent="0.2">
      <c r="I66" s="42"/>
    </row>
    <row r="67" spans="9:9" ht="12.75" customHeight="1" x14ac:dyDescent="0.2">
      <c r="I67" s="42"/>
    </row>
    <row r="68" spans="9:9" ht="12.75" customHeight="1" x14ac:dyDescent="0.2">
      <c r="I68" s="42"/>
    </row>
    <row r="69" spans="9:9" ht="12.75" customHeight="1" x14ac:dyDescent="0.2">
      <c r="I69" s="42"/>
    </row>
    <row r="70" spans="9:9" ht="12.75" customHeight="1" x14ac:dyDescent="0.2">
      <c r="I70" s="42"/>
    </row>
    <row r="71" spans="9:9" ht="12.75" customHeight="1" x14ac:dyDescent="0.2">
      <c r="I71" s="42"/>
    </row>
    <row r="72" spans="9:9" ht="12.75" customHeight="1" x14ac:dyDescent="0.2">
      <c r="I72" s="42"/>
    </row>
    <row r="73" spans="9:9" ht="12.75" customHeight="1" x14ac:dyDescent="0.2">
      <c r="I73" s="42"/>
    </row>
    <row r="74" spans="9:9" ht="12.75" customHeight="1" x14ac:dyDescent="0.2">
      <c r="I74" s="42"/>
    </row>
    <row r="75" spans="9:9" ht="12.75" customHeight="1" x14ac:dyDescent="0.2">
      <c r="I75" s="42"/>
    </row>
    <row r="76" spans="9:9" ht="12.75" customHeight="1" x14ac:dyDescent="0.2">
      <c r="I76" s="42"/>
    </row>
    <row r="77" spans="9:9" ht="12.75" customHeight="1" x14ac:dyDescent="0.2">
      <c r="I77" s="42"/>
    </row>
    <row r="78" spans="9:9" ht="12.75" customHeight="1" x14ac:dyDescent="0.2">
      <c r="I78" s="42"/>
    </row>
    <row r="79" spans="9:9" ht="12.75" customHeight="1" x14ac:dyDescent="0.2">
      <c r="I79" s="42"/>
    </row>
    <row r="80" spans="9:9" ht="12.75" customHeight="1" x14ac:dyDescent="0.2">
      <c r="I80" s="42"/>
    </row>
    <row r="81" spans="9:9" ht="12.75" customHeight="1" x14ac:dyDescent="0.2">
      <c r="I81" s="42"/>
    </row>
    <row r="82" spans="9:9" ht="12.75" customHeight="1" x14ac:dyDescent="0.2">
      <c r="I82" s="42"/>
    </row>
    <row r="83" spans="9:9" ht="12.75" customHeight="1" x14ac:dyDescent="0.2">
      <c r="I83" s="42"/>
    </row>
    <row r="84" spans="9:9" ht="12.75" customHeight="1" x14ac:dyDescent="0.2">
      <c r="I84" s="42"/>
    </row>
    <row r="85" spans="9:9" ht="12.75" customHeight="1" x14ac:dyDescent="0.2">
      <c r="I85" s="42"/>
    </row>
    <row r="86" spans="9:9" ht="12.75" customHeight="1" x14ac:dyDescent="0.2">
      <c r="I86" s="42"/>
    </row>
    <row r="87" spans="9:9" ht="12.75" customHeight="1" x14ac:dyDescent="0.2">
      <c r="I87" s="42"/>
    </row>
    <row r="88" spans="9:9" ht="12.75" customHeight="1" x14ac:dyDescent="0.2">
      <c r="I88" s="42"/>
    </row>
    <row r="89" spans="9:9" ht="12.75" customHeight="1" x14ac:dyDescent="0.2">
      <c r="I89" s="42"/>
    </row>
    <row r="90" spans="9:9" ht="12.75" customHeight="1" x14ac:dyDescent="0.2">
      <c r="I90" s="42"/>
    </row>
    <row r="91" spans="9:9" ht="12.75" customHeight="1" x14ac:dyDescent="0.2">
      <c r="I91" s="42"/>
    </row>
    <row r="92" spans="9:9" ht="12.75" customHeight="1" x14ac:dyDescent="0.2">
      <c r="I92" s="42"/>
    </row>
    <row r="93" spans="9:9" ht="12.75" customHeight="1" x14ac:dyDescent="0.2">
      <c r="I93" s="42"/>
    </row>
    <row r="94" spans="9:9" ht="12.75" customHeight="1" x14ac:dyDescent="0.2">
      <c r="I94" s="42"/>
    </row>
    <row r="95" spans="9:9" ht="12.75" customHeight="1" x14ac:dyDescent="0.2">
      <c r="I95" s="42"/>
    </row>
    <row r="96" spans="9:9" ht="12.75" customHeight="1" x14ac:dyDescent="0.2">
      <c r="I96" s="42"/>
    </row>
    <row r="97" spans="9:9" ht="12.75" customHeight="1" x14ac:dyDescent="0.2">
      <c r="I97" s="42"/>
    </row>
    <row r="98" spans="9:9" ht="12.75" customHeight="1" x14ac:dyDescent="0.2">
      <c r="I98" s="42"/>
    </row>
    <row r="99" spans="9:9" ht="12.75" customHeight="1" x14ac:dyDescent="0.2">
      <c r="I99" s="42"/>
    </row>
    <row r="100" spans="9:9" ht="12.75" customHeight="1" x14ac:dyDescent="0.2">
      <c r="I100" s="42"/>
    </row>
    <row r="101" spans="9:9" ht="12.75" customHeight="1" x14ac:dyDescent="0.2">
      <c r="I101" s="42"/>
    </row>
    <row r="102" spans="9:9" ht="12.75" customHeight="1" x14ac:dyDescent="0.2">
      <c r="I102" s="42"/>
    </row>
    <row r="103" spans="9:9" ht="12.75" customHeight="1" x14ac:dyDescent="0.2">
      <c r="I103" s="42"/>
    </row>
    <row r="104" spans="9:9" ht="12.75" customHeight="1" x14ac:dyDescent="0.2">
      <c r="I104" s="42"/>
    </row>
    <row r="105" spans="9:9" ht="12.75" customHeight="1" x14ac:dyDescent="0.2">
      <c r="I105" s="42"/>
    </row>
    <row r="106" spans="9:9" ht="12.75" customHeight="1" x14ac:dyDescent="0.2">
      <c r="I106" s="42"/>
    </row>
    <row r="107" spans="9:9" ht="12.75" customHeight="1" x14ac:dyDescent="0.2">
      <c r="I107" s="42"/>
    </row>
    <row r="108" spans="9:9" ht="12.75" customHeight="1" x14ac:dyDescent="0.2">
      <c r="I108" s="42"/>
    </row>
    <row r="109" spans="9:9" ht="12.75" customHeight="1" x14ac:dyDescent="0.2">
      <c r="I109" s="42"/>
    </row>
    <row r="110" spans="9:9" ht="12.75" customHeight="1" x14ac:dyDescent="0.2">
      <c r="I110" s="42"/>
    </row>
    <row r="111" spans="9:9" ht="12.75" customHeight="1" x14ac:dyDescent="0.2">
      <c r="I111" s="42"/>
    </row>
    <row r="112" spans="9:9" ht="12.75" customHeight="1" x14ac:dyDescent="0.2">
      <c r="I112" s="42"/>
    </row>
    <row r="113" spans="9:9" ht="12.75" customHeight="1" x14ac:dyDescent="0.2">
      <c r="I113" s="42"/>
    </row>
    <row r="114" spans="9:9" ht="12.75" customHeight="1" x14ac:dyDescent="0.2">
      <c r="I114" s="42"/>
    </row>
    <row r="115" spans="9:9" ht="12.75" customHeight="1" x14ac:dyDescent="0.2">
      <c r="I115" s="42"/>
    </row>
    <row r="116" spans="9:9" ht="12.75" customHeight="1" x14ac:dyDescent="0.2">
      <c r="I116" s="42"/>
    </row>
    <row r="117" spans="9:9" ht="12.75" customHeight="1" x14ac:dyDescent="0.2">
      <c r="I117" s="42"/>
    </row>
    <row r="118" spans="9:9" ht="12.75" customHeight="1" x14ac:dyDescent="0.2">
      <c r="I118" s="42"/>
    </row>
    <row r="119" spans="9:9" ht="12.75" customHeight="1" x14ac:dyDescent="0.2">
      <c r="I119" s="42"/>
    </row>
    <row r="120" spans="9:9" ht="12.75" customHeight="1" x14ac:dyDescent="0.2">
      <c r="I120" s="42"/>
    </row>
    <row r="121" spans="9:9" ht="12.75" customHeight="1" x14ac:dyDescent="0.2">
      <c r="I121" s="42"/>
    </row>
    <row r="122" spans="9:9" ht="12.75" customHeight="1" x14ac:dyDescent="0.2">
      <c r="I122" s="42"/>
    </row>
    <row r="123" spans="9:9" ht="12.75" customHeight="1" x14ac:dyDescent="0.2">
      <c r="I123" s="42"/>
    </row>
    <row r="124" spans="9:9" ht="12.75" customHeight="1" x14ac:dyDescent="0.2">
      <c r="I124" s="42"/>
    </row>
    <row r="125" spans="9:9" ht="12.75" customHeight="1" x14ac:dyDescent="0.2">
      <c r="I125" s="42"/>
    </row>
    <row r="126" spans="9:9" ht="12.75" customHeight="1" x14ac:dyDescent="0.2">
      <c r="I126" s="42"/>
    </row>
    <row r="127" spans="9:9" ht="12.75" customHeight="1" x14ac:dyDescent="0.2">
      <c r="I127" s="42"/>
    </row>
    <row r="128" spans="9:9" ht="12.75" customHeight="1" x14ac:dyDescent="0.2">
      <c r="I128" s="42"/>
    </row>
    <row r="129" spans="9:9" ht="12.75" customHeight="1" x14ac:dyDescent="0.2">
      <c r="I129" s="42"/>
    </row>
    <row r="130" spans="9:9" ht="12.75" customHeight="1" x14ac:dyDescent="0.2">
      <c r="I130" s="42"/>
    </row>
    <row r="131" spans="9:9" ht="12.75" customHeight="1" x14ac:dyDescent="0.2">
      <c r="I131" s="42"/>
    </row>
    <row r="132" spans="9:9" ht="12.75" customHeight="1" x14ac:dyDescent="0.2">
      <c r="I132" s="42"/>
    </row>
    <row r="133" spans="9:9" ht="12.75" customHeight="1" x14ac:dyDescent="0.2">
      <c r="I133" s="42"/>
    </row>
    <row r="134" spans="9:9" ht="12.75" customHeight="1" x14ac:dyDescent="0.2">
      <c r="I134" s="42"/>
    </row>
    <row r="135" spans="9:9" ht="12.75" customHeight="1" x14ac:dyDescent="0.2">
      <c r="I135" s="42"/>
    </row>
    <row r="136" spans="9:9" ht="12.75" customHeight="1" x14ac:dyDescent="0.2">
      <c r="I136" s="42"/>
    </row>
    <row r="137" spans="9:9" ht="12.75" customHeight="1" x14ac:dyDescent="0.2">
      <c r="I137" s="42"/>
    </row>
    <row r="138" spans="9:9" ht="12.75" customHeight="1" x14ac:dyDescent="0.2">
      <c r="I138" s="42"/>
    </row>
    <row r="139" spans="9:9" ht="12.75" customHeight="1" x14ac:dyDescent="0.2">
      <c r="I139" s="42"/>
    </row>
    <row r="140" spans="9:9" ht="12.75" customHeight="1" x14ac:dyDescent="0.2">
      <c r="I140" s="42"/>
    </row>
    <row r="141" spans="9:9" ht="12.75" customHeight="1" x14ac:dyDescent="0.2">
      <c r="I141" s="42"/>
    </row>
    <row r="142" spans="9:9" ht="12.75" customHeight="1" x14ac:dyDescent="0.2">
      <c r="I142" s="42"/>
    </row>
    <row r="143" spans="9:9" ht="12.75" customHeight="1" x14ac:dyDescent="0.2">
      <c r="I143" s="42"/>
    </row>
    <row r="144" spans="9:9" ht="12.75" customHeight="1" x14ac:dyDescent="0.2">
      <c r="I144" s="42"/>
    </row>
    <row r="145" spans="9:9" ht="12.75" customHeight="1" x14ac:dyDescent="0.2">
      <c r="I145" s="42"/>
    </row>
    <row r="146" spans="9:9" ht="12.75" customHeight="1" x14ac:dyDescent="0.2">
      <c r="I146" s="42"/>
    </row>
    <row r="147" spans="9:9" ht="12.75" customHeight="1" x14ac:dyDescent="0.2">
      <c r="I147" s="42"/>
    </row>
    <row r="148" spans="9:9" ht="12.75" customHeight="1" x14ac:dyDescent="0.2">
      <c r="I148" s="42"/>
    </row>
    <row r="149" spans="9:9" ht="12.75" customHeight="1" x14ac:dyDescent="0.2">
      <c r="I149" s="42"/>
    </row>
    <row r="150" spans="9:9" ht="12.75" customHeight="1" x14ac:dyDescent="0.2">
      <c r="I150" s="42"/>
    </row>
    <row r="151" spans="9:9" ht="12.75" customHeight="1" x14ac:dyDescent="0.2">
      <c r="I151" s="42"/>
    </row>
    <row r="152" spans="9:9" ht="12.75" customHeight="1" x14ac:dyDescent="0.2">
      <c r="I152" s="42"/>
    </row>
    <row r="153" spans="9:9" ht="12.75" customHeight="1" x14ac:dyDescent="0.2">
      <c r="I153" s="42"/>
    </row>
    <row r="154" spans="9:9" ht="12.75" customHeight="1" x14ac:dyDescent="0.2">
      <c r="I154" s="42"/>
    </row>
    <row r="155" spans="9:9" ht="12.75" customHeight="1" x14ac:dyDescent="0.2">
      <c r="I155" s="42"/>
    </row>
    <row r="156" spans="9:9" ht="12.75" customHeight="1" x14ac:dyDescent="0.2">
      <c r="I156" s="42"/>
    </row>
    <row r="157" spans="9:9" ht="12.75" customHeight="1" x14ac:dyDescent="0.2">
      <c r="I157" s="42"/>
    </row>
    <row r="158" spans="9:9" ht="12.75" customHeight="1" x14ac:dyDescent="0.2">
      <c r="I158" s="42"/>
    </row>
    <row r="159" spans="9:9" ht="12.75" customHeight="1" x14ac:dyDescent="0.2">
      <c r="I159" s="42"/>
    </row>
    <row r="160" spans="9:9" ht="12.75" customHeight="1" x14ac:dyDescent="0.2">
      <c r="I160" s="42"/>
    </row>
    <row r="161" spans="9:9" ht="12.75" customHeight="1" x14ac:dyDescent="0.2">
      <c r="I161" s="42"/>
    </row>
    <row r="162" spans="9:9" ht="12.75" customHeight="1" x14ac:dyDescent="0.2">
      <c r="I162" s="42"/>
    </row>
    <row r="163" spans="9:9" ht="12.75" customHeight="1" x14ac:dyDescent="0.2">
      <c r="I163" s="42"/>
    </row>
    <row r="164" spans="9:9" ht="12.75" customHeight="1" x14ac:dyDescent="0.2">
      <c r="I164" s="42"/>
    </row>
    <row r="165" spans="9:9" ht="12.75" customHeight="1" x14ac:dyDescent="0.2">
      <c r="I165" s="42"/>
    </row>
    <row r="166" spans="9:9" ht="12.75" customHeight="1" x14ac:dyDescent="0.2">
      <c r="I166" s="42"/>
    </row>
    <row r="167" spans="9:9" ht="12.75" customHeight="1" x14ac:dyDescent="0.2">
      <c r="I167" s="42"/>
    </row>
    <row r="168" spans="9:9" ht="12.75" customHeight="1" x14ac:dyDescent="0.2">
      <c r="I168" s="42"/>
    </row>
    <row r="169" spans="9:9" ht="12.75" customHeight="1" x14ac:dyDescent="0.2">
      <c r="I169" s="42"/>
    </row>
    <row r="170" spans="9:9" ht="12.75" customHeight="1" x14ac:dyDescent="0.2">
      <c r="I170" s="42"/>
    </row>
    <row r="171" spans="9:9" ht="12.75" customHeight="1" x14ac:dyDescent="0.2">
      <c r="I171" s="42"/>
    </row>
    <row r="172" spans="9:9" ht="12.75" customHeight="1" x14ac:dyDescent="0.2">
      <c r="I172" s="42"/>
    </row>
    <row r="173" spans="9:9" ht="12.75" customHeight="1" x14ac:dyDescent="0.2">
      <c r="I173" s="42"/>
    </row>
    <row r="174" spans="9:9" ht="12.75" customHeight="1" x14ac:dyDescent="0.2">
      <c r="I174" s="42"/>
    </row>
    <row r="175" spans="9:9" ht="12.75" customHeight="1" x14ac:dyDescent="0.2">
      <c r="I175" s="42"/>
    </row>
    <row r="176" spans="9:9" ht="12.75" customHeight="1" x14ac:dyDescent="0.2">
      <c r="I176" s="42"/>
    </row>
    <row r="177" spans="9:9" ht="12.75" customHeight="1" x14ac:dyDescent="0.2">
      <c r="I177" s="42"/>
    </row>
    <row r="178" spans="9:9" ht="12.75" customHeight="1" x14ac:dyDescent="0.2">
      <c r="I178" s="42"/>
    </row>
    <row r="179" spans="9:9" ht="12.75" customHeight="1" x14ac:dyDescent="0.2">
      <c r="I179" s="42"/>
    </row>
    <row r="180" spans="9:9" ht="12.75" customHeight="1" x14ac:dyDescent="0.2">
      <c r="I180" s="42"/>
    </row>
    <row r="181" spans="9:9" ht="12.75" customHeight="1" x14ac:dyDescent="0.2">
      <c r="I181" s="42"/>
    </row>
    <row r="182" spans="9:9" ht="12.75" customHeight="1" x14ac:dyDescent="0.2">
      <c r="I182" s="42"/>
    </row>
    <row r="183" spans="9:9" ht="12.75" customHeight="1" x14ac:dyDescent="0.2">
      <c r="I183" s="42"/>
    </row>
    <row r="184" spans="9:9" ht="12.75" customHeight="1" x14ac:dyDescent="0.2">
      <c r="I184" s="42"/>
    </row>
    <row r="185" spans="9:9" ht="12.75" customHeight="1" x14ac:dyDescent="0.2">
      <c r="I185" s="42"/>
    </row>
    <row r="186" spans="9:9" ht="12.75" customHeight="1" x14ac:dyDescent="0.2">
      <c r="I186" s="42"/>
    </row>
    <row r="187" spans="9:9" ht="12.75" customHeight="1" x14ac:dyDescent="0.2">
      <c r="I187" s="42"/>
    </row>
    <row r="188" spans="9:9" ht="12.75" customHeight="1" x14ac:dyDescent="0.2">
      <c r="I188" s="42"/>
    </row>
    <row r="189" spans="9:9" ht="12.75" customHeight="1" x14ac:dyDescent="0.2">
      <c r="I189" s="42"/>
    </row>
    <row r="190" spans="9:9" ht="12.75" customHeight="1" x14ac:dyDescent="0.2">
      <c r="I190" s="42"/>
    </row>
    <row r="191" spans="9:9" ht="12.75" customHeight="1" x14ac:dyDescent="0.2">
      <c r="I191" s="42"/>
    </row>
    <row r="192" spans="9:9" ht="12.75" customHeight="1" x14ac:dyDescent="0.2">
      <c r="I192" s="42"/>
    </row>
    <row r="193" spans="9:9" ht="12.75" customHeight="1" x14ac:dyDescent="0.2">
      <c r="I193" s="42"/>
    </row>
    <row r="194" spans="9:9" ht="12.75" customHeight="1" x14ac:dyDescent="0.2">
      <c r="I194" s="42"/>
    </row>
    <row r="195" spans="9:9" ht="12.75" customHeight="1" x14ac:dyDescent="0.2">
      <c r="I195" s="42"/>
    </row>
    <row r="196" spans="9:9" ht="12.75" customHeight="1" x14ac:dyDescent="0.2">
      <c r="I196" s="42"/>
    </row>
    <row r="197" spans="9:9" ht="12.75" customHeight="1" x14ac:dyDescent="0.2">
      <c r="I197" s="42"/>
    </row>
    <row r="198" spans="9:9" ht="12.75" customHeight="1" x14ac:dyDescent="0.2">
      <c r="I198" s="42"/>
    </row>
    <row r="199" spans="9:9" ht="12.75" customHeight="1" x14ac:dyDescent="0.2">
      <c r="I199" s="42"/>
    </row>
    <row r="200" spans="9:9" ht="12.75" customHeight="1" x14ac:dyDescent="0.2">
      <c r="I200" s="42"/>
    </row>
    <row r="201" spans="9:9" ht="12.75" customHeight="1" x14ac:dyDescent="0.2">
      <c r="I201" s="42"/>
    </row>
    <row r="202" spans="9:9" ht="12.75" customHeight="1" x14ac:dyDescent="0.2">
      <c r="I202" s="42"/>
    </row>
    <row r="203" spans="9:9" ht="12.75" customHeight="1" x14ac:dyDescent="0.2">
      <c r="I203" s="42"/>
    </row>
    <row r="204" spans="9:9" ht="12.75" customHeight="1" x14ac:dyDescent="0.2">
      <c r="I204" s="42"/>
    </row>
    <row r="205" spans="9:9" ht="12.75" customHeight="1" x14ac:dyDescent="0.2">
      <c r="I205" s="42"/>
    </row>
    <row r="206" spans="9:9" ht="12.75" customHeight="1" x14ac:dyDescent="0.2">
      <c r="I206" s="42"/>
    </row>
    <row r="207" spans="9:9" ht="12.75" customHeight="1" x14ac:dyDescent="0.2">
      <c r="I207" s="42"/>
    </row>
    <row r="208" spans="9:9" ht="12.75" customHeight="1" x14ac:dyDescent="0.2">
      <c r="I208" s="42"/>
    </row>
    <row r="209" spans="9:9" ht="12.75" customHeight="1" x14ac:dyDescent="0.2">
      <c r="I209" s="42"/>
    </row>
    <row r="210" spans="9:9" ht="12.75" customHeight="1" x14ac:dyDescent="0.2">
      <c r="I210" s="42"/>
    </row>
    <row r="211" spans="9:9" ht="12.75" customHeight="1" x14ac:dyDescent="0.2">
      <c r="I211" s="42"/>
    </row>
    <row r="212" spans="9:9" ht="12.75" customHeight="1" x14ac:dyDescent="0.2">
      <c r="I212" s="42"/>
    </row>
    <row r="213" spans="9:9" ht="12.75" customHeight="1" x14ac:dyDescent="0.2">
      <c r="I213" s="42"/>
    </row>
    <row r="214" spans="9:9" ht="12.75" customHeight="1" x14ac:dyDescent="0.2">
      <c r="I214" s="42"/>
    </row>
    <row r="215" spans="9:9" ht="12.75" customHeight="1" x14ac:dyDescent="0.2">
      <c r="I215" s="42"/>
    </row>
    <row r="216" spans="9:9" ht="12.75" customHeight="1" x14ac:dyDescent="0.2">
      <c r="I216" s="42"/>
    </row>
    <row r="217" spans="9:9" ht="12.75" customHeight="1" x14ac:dyDescent="0.2">
      <c r="I217" s="42"/>
    </row>
    <row r="218" spans="9:9" ht="12.75" customHeight="1" x14ac:dyDescent="0.2">
      <c r="I218" s="42"/>
    </row>
    <row r="219" spans="9:9" ht="12.75" customHeight="1" x14ac:dyDescent="0.2">
      <c r="I219" s="42"/>
    </row>
    <row r="220" spans="9:9" ht="12.75" customHeight="1" x14ac:dyDescent="0.2">
      <c r="I220" s="42"/>
    </row>
    <row r="221" spans="9:9" ht="12.75" customHeight="1" x14ac:dyDescent="0.2">
      <c r="I221" s="42"/>
    </row>
    <row r="222" spans="9:9" ht="12.75" customHeight="1" x14ac:dyDescent="0.2">
      <c r="I222" s="42"/>
    </row>
    <row r="223" spans="9:9" ht="12.75" customHeight="1" x14ac:dyDescent="0.2">
      <c r="I223" s="42"/>
    </row>
    <row r="224" spans="9:9" ht="12.75" customHeight="1" x14ac:dyDescent="0.2">
      <c r="I224" s="42"/>
    </row>
    <row r="225" spans="9:9" ht="12.75" customHeight="1" x14ac:dyDescent="0.2">
      <c r="I225" s="42"/>
    </row>
    <row r="226" spans="9:9" ht="12.75" customHeight="1" x14ac:dyDescent="0.2">
      <c r="I226" s="42"/>
    </row>
    <row r="227" spans="9:9" ht="12.75" customHeight="1" x14ac:dyDescent="0.2">
      <c r="I227" s="42"/>
    </row>
    <row r="228" spans="9:9" ht="12.75" customHeight="1" x14ac:dyDescent="0.2">
      <c r="I228" s="42"/>
    </row>
    <row r="229" spans="9:9" ht="12.75" customHeight="1" x14ac:dyDescent="0.2">
      <c r="I229" s="42"/>
    </row>
    <row r="230" spans="9:9" ht="12.75" customHeight="1" x14ac:dyDescent="0.2">
      <c r="I230" s="42"/>
    </row>
    <row r="231" spans="9:9" ht="12.75" customHeight="1" x14ac:dyDescent="0.2">
      <c r="I231" s="42"/>
    </row>
    <row r="232" spans="9:9" ht="12.75" customHeight="1" x14ac:dyDescent="0.2">
      <c r="I232" s="42"/>
    </row>
    <row r="233" spans="9:9" ht="12.75" customHeight="1" x14ac:dyDescent="0.2">
      <c r="I233" s="42"/>
    </row>
    <row r="234" spans="9:9" ht="12.75" customHeight="1" x14ac:dyDescent="0.2">
      <c r="I234" s="42"/>
    </row>
    <row r="235" spans="9:9" ht="12.75" customHeight="1" x14ac:dyDescent="0.2">
      <c r="I235" s="42"/>
    </row>
    <row r="236" spans="9:9" ht="12.75" customHeight="1" x14ac:dyDescent="0.2">
      <c r="I236" s="42"/>
    </row>
    <row r="237" spans="9:9" ht="12.75" customHeight="1" x14ac:dyDescent="0.2">
      <c r="I237" s="42"/>
    </row>
    <row r="238" spans="9:9" ht="12.75" customHeight="1" x14ac:dyDescent="0.2">
      <c r="I238" s="42"/>
    </row>
    <row r="239" spans="9:9" ht="12.75" customHeight="1" x14ac:dyDescent="0.2">
      <c r="I239" s="42"/>
    </row>
    <row r="240" spans="9:9" ht="12.75" customHeight="1" x14ac:dyDescent="0.2">
      <c r="I240" s="42"/>
    </row>
    <row r="241" spans="9:9" ht="12.75" customHeight="1" x14ac:dyDescent="0.2">
      <c r="I241" s="42"/>
    </row>
    <row r="242" spans="9:9" ht="12.75" customHeight="1" x14ac:dyDescent="0.2">
      <c r="I242" s="42"/>
    </row>
    <row r="243" spans="9:9" ht="12.75" customHeight="1" x14ac:dyDescent="0.2">
      <c r="I243" s="42"/>
    </row>
    <row r="244" spans="9:9" ht="12.75" customHeight="1" x14ac:dyDescent="0.2">
      <c r="I244" s="42"/>
    </row>
    <row r="245" spans="9:9" ht="12.75" customHeight="1" x14ac:dyDescent="0.2">
      <c r="I245" s="42"/>
    </row>
    <row r="246" spans="9:9" ht="12.75" customHeight="1" x14ac:dyDescent="0.2">
      <c r="I246" s="42"/>
    </row>
    <row r="247" spans="9:9" ht="12.75" customHeight="1" x14ac:dyDescent="0.2">
      <c r="I247" s="42"/>
    </row>
    <row r="248" spans="9:9" ht="12.75" customHeight="1" x14ac:dyDescent="0.2">
      <c r="I248" s="42"/>
    </row>
    <row r="249" spans="9:9" ht="12.75" customHeight="1" x14ac:dyDescent="0.2">
      <c r="I249" s="42"/>
    </row>
    <row r="250" spans="9:9" ht="12.75" customHeight="1" x14ac:dyDescent="0.2">
      <c r="I250" s="42"/>
    </row>
    <row r="251" spans="9:9" ht="12.75" customHeight="1" x14ac:dyDescent="0.2">
      <c r="I251" s="42"/>
    </row>
    <row r="252" spans="9:9" ht="12.75" customHeight="1" x14ac:dyDescent="0.2">
      <c r="I252" s="42"/>
    </row>
    <row r="253" spans="9:9" ht="12.75" customHeight="1" x14ac:dyDescent="0.2">
      <c r="I253" s="42"/>
    </row>
    <row r="254" spans="9:9" ht="12.75" customHeight="1" x14ac:dyDescent="0.2">
      <c r="I254" s="42"/>
    </row>
    <row r="255" spans="9:9" ht="12.75" customHeight="1" x14ac:dyDescent="0.2">
      <c r="I255" s="42"/>
    </row>
    <row r="256" spans="9:9" ht="12.75" customHeight="1" x14ac:dyDescent="0.2">
      <c r="I256" s="42"/>
    </row>
    <row r="257" spans="9:9" ht="12.75" customHeight="1" x14ac:dyDescent="0.2">
      <c r="I257" s="42"/>
    </row>
    <row r="258" spans="9:9" ht="12.75" customHeight="1" x14ac:dyDescent="0.2">
      <c r="I258" s="42"/>
    </row>
    <row r="259" spans="9:9" ht="12.75" customHeight="1" x14ac:dyDescent="0.2">
      <c r="I259" s="42"/>
    </row>
    <row r="260" spans="9:9" ht="12.75" customHeight="1" x14ac:dyDescent="0.2">
      <c r="I260" s="42"/>
    </row>
    <row r="261" spans="9:9" ht="12.75" customHeight="1" x14ac:dyDescent="0.2">
      <c r="I261" s="42"/>
    </row>
    <row r="262" spans="9:9" ht="12.75" customHeight="1" x14ac:dyDescent="0.2">
      <c r="I262" s="42"/>
    </row>
    <row r="263" spans="9:9" ht="12.75" customHeight="1" x14ac:dyDescent="0.2">
      <c r="I263" s="42"/>
    </row>
    <row r="264" spans="9:9" ht="12.75" customHeight="1" x14ac:dyDescent="0.2">
      <c r="I264" s="42"/>
    </row>
    <row r="265" spans="9:9" ht="12.75" customHeight="1" x14ac:dyDescent="0.2">
      <c r="I265" s="42"/>
    </row>
    <row r="266" spans="9:9" ht="12.75" customHeight="1" x14ac:dyDescent="0.2">
      <c r="I266" s="42"/>
    </row>
    <row r="267" spans="9:9" ht="12.75" customHeight="1" x14ac:dyDescent="0.2">
      <c r="I267" s="42"/>
    </row>
    <row r="268" spans="9:9" ht="12.75" customHeight="1" x14ac:dyDescent="0.2">
      <c r="I268" s="42"/>
    </row>
    <row r="269" spans="9:9" ht="12.75" customHeight="1" x14ac:dyDescent="0.2">
      <c r="I269" s="42"/>
    </row>
    <row r="270" spans="9:9" ht="12.75" customHeight="1" x14ac:dyDescent="0.2">
      <c r="I270" s="42"/>
    </row>
    <row r="271" spans="9:9" ht="12.75" customHeight="1" x14ac:dyDescent="0.2">
      <c r="I271" s="42"/>
    </row>
    <row r="272" spans="9:9" ht="12.75" customHeight="1" x14ac:dyDescent="0.2">
      <c r="I272" s="42"/>
    </row>
    <row r="273" spans="9:9" ht="12.75" customHeight="1" x14ac:dyDescent="0.2">
      <c r="I273" s="42"/>
    </row>
    <row r="274" spans="9:9" ht="12.75" customHeight="1" x14ac:dyDescent="0.2">
      <c r="I274" s="42"/>
    </row>
    <row r="275" spans="9:9" ht="12.75" customHeight="1" x14ac:dyDescent="0.2">
      <c r="I275" s="42"/>
    </row>
    <row r="276" spans="9:9" ht="12.75" customHeight="1" x14ac:dyDescent="0.2">
      <c r="I276" s="42"/>
    </row>
    <row r="277" spans="9:9" ht="12.75" customHeight="1" x14ac:dyDescent="0.2">
      <c r="I277" s="42"/>
    </row>
    <row r="278" spans="9:9" ht="12.75" customHeight="1" x14ac:dyDescent="0.2">
      <c r="I278" s="42"/>
    </row>
    <row r="279" spans="9:9" ht="12.75" customHeight="1" x14ac:dyDescent="0.2">
      <c r="I279" s="42"/>
    </row>
    <row r="280" spans="9:9" ht="12.75" customHeight="1" x14ac:dyDescent="0.2">
      <c r="I280" s="42"/>
    </row>
    <row r="281" spans="9:9" ht="12.75" customHeight="1" x14ac:dyDescent="0.2">
      <c r="I281" s="42"/>
    </row>
    <row r="282" spans="9:9" ht="12.75" customHeight="1" x14ac:dyDescent="0.2">
      <c r="I282" s="42"/>
    </row>
    <row r="283" spans="9:9" ht="12.75" customHeight="1" x14ac:dyDescent="0.2">
      <c r="I283" s="42"/>
    </row>
    <row r="284" spans="9:9" ht="12.75" customHeight="1" x14ac:dyDescent="0.2">
      <c r="I284" s="42"/>
    </row>
    <row r="285" spans="9:9" ht="12.75" customHeight="1" x14ac:dyDescent="0.2">
      <c r="I285" s="42"/>
    </row>
    <row r="286" spans="9:9" ht="12.75" customHeight="1" x14ac:dyDescent="0.2">
      <c r="I286" s="42"/>
    </row>
    <row r="287" spans="9:9" ht="12.75" customHeight="1" x14ac:dyDescent="0.2">
      <c r="I287" s="42"/>
    </row>
    <row r="288" spans="9:9" ht="12.75" customHeight="1" x14ac:dyDescent="0.2">
      <c r="I288" s="42"/>
    </row>
    <row r="289" spans="9:9" ht="12.75" customHeight="1" x14ac:dyDescent="0.2">
      <c r="I289" s="42"/>
    </row>
    <row r="290" spans="9:9" ht="12.75" customHeight="1" x14ac:dyDescent="0.2">
      <c r="I290" s="42"/>
    </row>
    <row r="291" spans="9:9" ht="12.75" customHeight="1" x14ac:dyDescent="0.2">
      <c r="I291" s="42"/>
    </row>
    <row r="292" spans="9:9" ht="12.75" customHeight="1" x14ac:dyDescent="0.2">
      <c r="I292" s="42"/>
    </row>
    <row r="293" spans="9:9" ht="12.75" customHeight="1" x14ac:dyDescent="0.2">
      <c r="I293" s="42"/>
    </row>
    <row r="294" spans="9:9" ht="12.75" customHeight="1" x14ac:dyDescent="0.2">
      <c r="I294" s="42"/>
    </row>
    <row r="295" spans="9:9" ht="12.75" customHeight="1" x14ac:dyDescent="0.2">
      <c r="I295" s="42"/>
    </row>
    <row r="296" spans="9:9" ht="12.75" customHeight="1" x14ac:dyDescent="0.2">
      <c r="I296" s="42"/>
    </row>
    <row r="297" spans="9:9" ht="12.75" customHeight="1" x14ac:dyDescent="0.2">
      <c r="I297" s="42"/>
    </row>
    <row r="298" spans="9:9" ht="12.75" customHeight="1" x14ac:dyDescent="0.2">
      <c r="I298" s="42"/>
    </row>
    <row r="299" spans="9:9" ht="12.75" customHeight="1" x14ac:dyDescent="0.2">
      <c r="I299" s="42"/>
    </row>
    <row r="300" spans="9:9" ht="12.75" customHeight="1" x14ac:dyDescent="0.2">
      <c r="I300" s="42"/>
    </row>
    <row r="301" spans="9:9" ht="12.75" customHeight="1" x14ac:dyDescent="0.2">
      <c r="I301" s="42"/>
    </row>
    <row r="302" spans="9:9" ht="12.75" customHeight="1" x14ac:dyDescent="0.2">
      <c r="I302" s="42"/>
    </row>
    <row r="303" spans="9:9" ht="12.75" customHeight="1" x14ac:dyDescent="0.2">
      <c r="I303" s="42"/>
    </row>
    <row r="304" spans="9:9" ht="12.75" customHeight="1" x14ac:dyDescent="0.2">
      <c r="I304" s="42"/>
    </row>
    <row r="305" spans="9:9" ht="12.75" customHeight="1" x14ac:dyDescent="0.2">
      <c r="I305" s="42"/>
    </row>
    <row r="306" spans="9:9" ht="12.75" customHeight="1" x14ac:dyDescent="0.2">
      <c r="I306" s="42"/>
    </row>
    <row r="307" spans="9:9" ht="12.75" customHeight="1" x14ac:dyDescent="0.2">
      <c r="I307" s="42"/>
    </row>
    <row r="308" spans="9:9" ht="12.75" customHeight="1" x14ac:dyDescent="0.2">
      <c r="I308" s="42"/>
    </row>
    <row r="309" spans="9:9" ht="12.75" customHeight="1" x14ac:dyDescent="0.2">
      <c r="I309" s="42"/>
    </row>
    <row r="310" spans="9:9" ht="12.75" customHeight="1" x14ac:dyDescent="0.2">
      <c r="I310" s="42"/>
    </row>
    <row r="311" spans="9:9" ht="12.75" customHeight="1" x14ac:dyDescent="0.2">
      <c r="I311" s="42"/>
    </row>
    <row r="312" spans="9:9" ht="12.75" customHeight="1" x14ac:dyDescent="0.2">
      <c r="I312" s="42"/>
    </row>
    <row r="313" spans="9:9" ht="12.75" customHeight="1" x14ac:dyDescent="0.2">
      <c r="I313" s="42"/>
    </row>
    <row r="314" spans="9:9" ht="12.75" customHeight="1" x14ac:dyDescent="0.2">
      <c r="I314" s="42"/>
    </row>
    <row r="315" spans="9:9" ht="12.75" customHeight="1" x14ac:dyDescent="0.2">
      <c r="I315" s="42"/>
    </row>
    <row r="316" spans="9:9" ht="12.75" customHeight="1" x14ac:dyDescent="0.2">
      <c r="I316" s="42"/>
    </row>
    <row r="317" spans="9:9" ht="12.75" customHeight="1" x14ac:dyDescent="0.2">
      <c r="I317" s="42"/>
    </row>
    <row r="318" spans="9:9" ht="12.75" customHeight="1" x14ac:dyDescent="0.2">
      <c r="I318" s="42"/>
    </row>
    <row r="319" spans="9:9" ht="12.75" customHeight="1" x14ac:dyDescent="0.2">
      <c r="I319" s="42"/>
    </row>
    <row r="320" spans="9:9" ht="12.75" customHeight="1" x14ac:dyDescent="0.2">
      <c r="I320" s="42"/>
    </row>
    <row r="321" spans="9:9" ht="12.75" customHeight="1" x14ac:dyDescent="0.2">
      <c r="I321" s="42"/>
    </row>
    <row r="322" spans="9:9" ht="12.75" customHeight="1" x14ac:dyDescent="0.2">
      <c r="I322" s="42"/>
    </row>
    <row r="323" spans="9:9" ht="12.75" customHeight="1" x14ac:dyDescent="0.2">
      <c r="I323" s="42"/>
    </row>
    <row r="324" spans="9:9" ht="12.75" customHeight="1" x14ac:dyDescent="0.2">
      <c r="I324" s="42"/>
    </row>
    <row r="325" spans="9:9" ht="12.75" customHeight="1" x14ac:dyDescent="0.2">
      <c r="I325" s="42"/>
    </row>
    <row r="326" spans="9:9" ht="12.75" customHeight="1" x14ac:dyDescent="0.2">
      <c r="I326" s="42"/>
    </row>
    <row r="327" spans="9:9" ht="12.75" customHeight="1" x14ac:dyDescent="0.2">
      <c r="I327" s="42"/>
    </row>
    <row r="328" spans="9:9" ht="12.75" customHeight="1" x14ac:dyDescent="0.2">
      <c r="I328" s="42"/>
    </row>
    <row r="329" spans="9:9" ht="12.75" customHeight="1" x14ac:dyDescent="0.2">
      <c r="I329" s="42"/>
    </row>
    <row r="330" spans="9:9" ht="12.75" customHeight="1" x14ac:dyDescent="0.2">
      <c r="I330" s="42"/>
    </row>
    <row r="331" spans="9:9" ht="12.75" customHeight="1" x14ac:dyDescent="0.2">
      <c r="I331" s="42"/>
    </row>
    <row r="332" spans="9:9" ht="12.75" customHeight="1" x14ac:dyDescent="0.2">
      <c r="I332" s="42"/>
    </row>
    <row r="333" spans="9:9" ht="12.75" customHeight="1" x14ac:dyDescent="0.2">
      <c r="I333" s="42"/>
    </row>
    <row r="334" spans="9:9" ht="12.75" customHeight="1" x14ac:dyDescent="0.2">
      <c r="I334" s="42"/>
    </row>
    <row r="335" spans="9:9" ht="12.75" customHeight="1" x14ac:dyDescent="0.2">
      <c r="I335" s="42"/>
    </row>
    <row r="336" spans="9:9" ht="12.75" customHeight="1" x14ac:dyDescent="0.2">
      <c r="I336" s="42"/>
    </row>
    <row r="337" spans="9:9" ht="12.75" customHeight="1" x14ac:dyDescent="0.2">
      <c r="I337" s="42"/>
    </row>
    <row r="338" spans="9:9" ht="12.75" customHeight="1" x14ac:dyDescent="0.2">
      <c r="I338" s="42"/>
    </row>
    <row r="339" spans="9:9" ht="12.75" customHeight="1" x14ac:dyDescent="0.2">
      <c r="I339" s="42"/>
    </row>
    <row r="340" spans="9:9" ht="12.75" customHeight="1" x14ac:dyDescent="0.2">
      <c r="I340" s="42"/>
    </row>
    <row r="341" spans="9:9" ht="12.75" customHeight="1" x14ac:dyDescent="0.2">
      <c r="I341" s="42"/>
    </row>
    <row r="342" spans="9:9" ht="12.75" customHeight="1" x14ac:dyDescent="0.2">
      <c r="I342" s="42"/>
    </row>
    <row r="343" spans="9:9" ht="12.75" customHeight="1" x14ac:dyDescent="0.2">
      <c r="I343" s="42"/>
    </row>
    <row r="344" spans="9:9" ht="12.75" customHeight="1" x14ac:dyDescent="0.2">
      <c r="I344" s="42"/>
    </row>
    <row r="345" spans="9:9" ht="12.75" customHeight="1" x14ac:dyDescent="0.2">
      <c r="I345" s="42"/>
    </row>
    <row r="346" spans="9:9" ht="12.75" customHeight="1" x14ac:dyDescent="0.2">
      <c r="I346" s="42"/>
    </row>
    <row r="347" spans="9:9" ht="12.75" customHeight="1" x14ac:dyDescent="0.2">
      <c r="I347" s="42"/>
    </row>
    <row r="348" spans="9:9" ht="12.75" customHeight="1" x14ac:dyDescent="0.2">
      <c r="I348" s="42"/>
    </row>
    <row r="349" spans="9:9" ht="12.75" customHeight="1" x14ac:dyDescent="0.2">
      <c r="I349" s="42"/>
    </row>
    <row r="350" spans="9:9" ht="12.75" customHeight="1" x14ac:dyDescent="0.2">
      <c r="I350" s="42"/>
    </row>
    <row r="351" spans="9:9" ht="12.75" customHeight="1" x14ac:dyDescent="0.2">
      <c r="I351" s="42"/>
    </row>
    <row r="352" spans="9:9" ht="12.75" customHeight="1" x14ac:dyDescent="0.2">
      <c r="I352" s="42"/>
    </row>
    <row r="353" spans="9:9" ht="12.75" customHeight="1" x14ac:dyDescent="0.2">
      <c r="I353" s="42"/>
    </row>
    <row r="354" spans="9:9" ht="12.75" customHeight="1" x14ac:dyDescent="0.2">
      <c r="I354" s="42"/>
    </row>
    <row r="355" spans="9:9" ht="12.75" customHeight="1" x14ac:dyDescent="0.2">
      <c r="I355" s="42"/>
    </row>
    <row r="356" spans="9:9" ht="12.75" customHeight="1" x14ac:dyDescent="0.2">
      <c r="I356" s="42"/>
    </row>
    <row r="357" spans="9:9" ht="12.75" customHeight="1" x14ac:dyDescent="0.2">
      <c r="I357" s="42"/>
    </row>
    <row r="358" spans="9:9" ht="12.75" customHeight="1" x14ac:dyDescent="0.2">
      <c r="I358" s="42"/>
    </row>
    <row r="359" spans="9:9" ht="12.75" customHeight="1" x14ac:dyDescent="0.2">
      <c r="I359" s="42"/>
    </row>
    <row r="360" spans="9:9" ht="12.75" customHeight="1" x14ac:dyDescent="0.2">
      <c r="I360" s="42"/>
    </row>
    <row r="361" spans="9:9" ht="12.75" customHeight="1" x14ac:dyDescent="0.2">
      <c r="I361" s="42"/>
    </row>
    <row r="362" spans="9:9" ht="12.75" customHeight="1" x14ac:dyDescent="0.2">
      <c r="I362" s="42"/>
    </row>
    <row r="363" spans="9:9" ht="12.75" customHeight="1" x14ac:dyDescent="0.2">
      <c r="I363" s="42"/>
    </row>
    <row r="364" spans="9:9" ht="12.75" customHeight="1" x14ac:dyDescent="0.2">
      <c r="I364" s="42"/>
    </row>
    <row r="365" spans="9:9" ht="12.75" customHeight="1" x14ac:dyDescent="0.2">
      <c r="I365" s="42"/>
    </row>
    <row r="366" spans="9:9" ht="12.75" customHeight="1" x14ac:dyDescent="0.2">
      <c r="I366" s="42"/>
    </row>
    <row r="367" spans="9:9" ht="12.75" customHeight="1" x14ac:dyDescent="0.2">
      <c r="I367" s="42"/>
    </row>
    <row r="368" spans="9:9" ht="12.75" customHeight="1" x14ac:dyDescent="0.2">
      <c r="I368" s="42"/>
    </row>
    <row r="369" spans="9:9" ht="12.75" customHeight="1" x14ac:dyDescent="0.2">
      <c r="I369" s="42"/>
    </row>
    <row r="370" spans="9:9" ht="12.75" customHeight="1" x14ac:dyDescent="0.2">
      <c r="I370" s="42"/>
    </row>
    <row r="371" spans="9:9" ht="12.75" customHeight="1" x14ac:dyDescent="0.2">
      <c r="I371" s="42"/>
    </row>
    <row r="372" spans="9:9" ht="12.75" customHeight="1" x14ac:dyDescent="0.2">
      <c r="I372" s="42"/>
    </row>
    <row r="373" spans="9:9" ht="12.75" customHeight="1" x14ac:dyDescent="0.2">
      <c r="I373" s="42"/>
    </row>
    <row r="374" spans="9:9" ht="12.75" customHeight="1" x14ac:dyDescent="0.2">
      <c r="I374" s="42"/>
    </row>
    <row r="375" spans="9:9" ht="12.75" customHeight="1" x14ac:dyDescent="0.2">
      <c r="I375" s="42"/>
    </row>
    <row r="376" spans="9:9" ht="12.75" customHeight="1" x14ac:dyDescent="0.2">
      <c r="I376" s="42"/>
    </row>
    <row r="377" spans="9:9" ht="12.75" customHeight="1" x14ac:dyDescent="0.2">
      <c r="I377" s="42"/>
    </row>
    <row r="378" spans="9:9" ht="12.75" customHeight="1" x14ac:dyDescent="0.2">
      <c r="I378" s="42"/>
    </row>
    <row r="379" spans="9:9" ht="12.75" customHeight="1" x14ac:dyDescent="0.2">
      <c r="I379" s="42"/>
    </row>
    <row r="380" spans="9:9" ht="12.75" customHeight="1" x14ac:dyDescent="0.2">
      <c r="I380" s="42"/>
    </row>
    <row r="381" spans="9:9" ht="12.75" customHeight="1" x14ac:dyDescent="0.2">
      <c r="I381" s="42"/>
    </row>
    <row r="382" spans="9:9" ht="12.75" customHeight="1" x14ac:dyDescent="0.2">
      <c r="I382" s="42"/>
    </row>
    <row r="383" spans="9:9" ht="12.75" customHeight="1" x14ac:dyDescent="0.2">
      <c r="I383" s="42"/>
    </row>
    <row r="384" spans="9:9" ht="12.75" customHeight="1" x14ac:dyDescent="0.2">
      <c r="I384" s="42"/>
    </row>
    <row r="385" spans="9:9" ht="12.75" customHeight="1" x14ac:dyDescent="0.2">
      <c r="I385" s="42"/>
    </row>
    <row r="386" spans="9:9" ht="12.75" customHeight="1" x14ac:dyDescent="0.2">
      <c r="I386" s="42"/>
    </row>
    <row r="387" spans="9:9" ht="12.75" customHeight="1" x14ac:dyDescent="0.2">
      <c r="I387" s="42"/>
    </row>
    <row r="388" spans="9:9" ht="12.75" customHeight="1" x14ac:dyDescent="0.2">
      <c r="I388" s="42"/>
    </row>
    <row r="389" spans="9:9" ht="12.75" customHeight="1" x14ac:dyDescent="0.2">
      <c r="I389" s="42"/>
    </row>
    <row r="390" spans="9:9" ht="12.75" customHeight="1" x14ac:dyDescent="0.2">
      <c r="I390" s="42"/>
    </row>
    <row r="391" spans="9:9" ht="12.75" customHeight="1" x14ac:dyDescent="0.2">
      <c r="I391" s="42"/>
    </row>
    <row r="392" spans="9:9" ht="12.75" customHeight="1" x14ac:dyDescent="0.2">
      <c r="I392" s="42"/>
    </row>
    <row r="393" spans="9:9" ht="12.75" customHeight="1" x14ac:dyDescent="0.2">
      <c r="I393" s="42"/>
    </row>
    <row r="394" spans="9:9" ht="12.75" customHeight="1" x14ac:dyDescent="0.2">
      <c r="I394" s="42"/>
    </row>
    <row r="395" spans="9:9" ht="12.75" customHeight="1" x14ac:dyDescent="0.2">
      <c r="I395" s="42"/>
    </row>
    <row r="396" spans="9:9" ht="12.75" customHeight="1" x14ac:dyDescent="0.2">
      <c r="I396" s="42"/>
    </row>
    <row r="397" spans="9:9" ht="12.75" customHeight="1" x14ac:dyDescent="0.2">
      <c r="I397" s="42"/>
    </row>
    <row r="398" spans="9:9" ht="12.75" customHeight="1" x14ac:dyDescent="0.2">
      <c r="I398" s="42"/>
    </row>
    <row r="399" spans="9:9" ht="12.75" customHeight="1" x14ac:dyDescent="0.2">
      <c r="I399" s="42"/>
    </row>
    <row r="400" spans="9:9" ht="12.75" customHeight="1" x14ac:dyDescent="0.2">
      <c r="I400" s="42"/>
    </row>
    <row r="401" spans="9:9" ht="12.75" customHeight="1" x14ac:dyDescent="0.2">
      <c r="I401" s="42"/>
    </row>
    <row r="402" spans="9:9" ht="12.75" customHeight="1" x14ac:dyDescent="0.2">
      <c r="I402" s="42"/>
    </row>
    <row r="403" spans="9:9" ht="12.75" customHeight="1" x14ac:dyDescent="0.2">
      <c r="I403" s="42"/>
    </row>
    <row r="404" spans="9:9" ht="12.75" customHeight="1" x14ac:dyDescent="0.2">
      <c r="I404" s="42"/>
    </row>
    <row r="405" spans="9:9" ht="12.75" customHeight="1" x14ac:dyDescent="0.2">
      <c r="I405" s="42"/>
    </row>
    <row r="406" spans="9:9" ht="12.75" customHeight="1" x14ac:dyDescent="0.2">
      <c r="I406" s="42"/>
    </row>
    <row r="407" spans="9:9" ht="12.75" customHeight="1" x14ac:dyDescent="0.2">
      <c r="I407" s="42"/>
    </row>
    <row r="408" spans="9:9" ht="12.75" customHeight="1" x14ac:dyDescent="0.2">
      <c r="I408" s="42"/>
    </row>
    <row r="409" spans="9:9" ht="12.75" customHeight="1" x14ac:dyDescent="0.2">
      <c r="I409" s="42"/>
    </row>
    <row r="410" spans="9:9" ht="12.75" customHeight="1" x14ac:dyDescent="0.2">
      <c r="I410" s="42"/>
    </row>
    <row r="411" spans="9:9" ht="12.75" customHeight="1" x14ac:dyDescent="0.2">
      <c r="I411" s="42"/>
    </row>
    <row r="412" spans="9:9" ht="12.75" customHeight="1" x14ac:dyDescent="0.2">
      <c r="I412" s="42"/>
    </row>
    <row r="413" spans="9:9" ht="12.75" customHeight="1" x14ac:dyDescent="0.2">
      <c r="I413" s="42"/>
    </row>
    <row r="414" spans="9:9" ht="12.75" customHeight="1" x14ac:dyDescent="0.2">
      <c r="I414" s="42"/>
    </row>
    <row r="415" spans="9:9" ht="12.75" customHeight="1" x14ac:dyDescent="0.2">
      <c r="I415" s="42"/>
    </row>
    <row r="416" spans="9:9" ht="12.75" customHeight="1" x14ac:dyDescent="0.2">
      <c r="I416" s="42"/>
    </row>
    <row r="417" spans="9:9" ht="12.75" customHeight="1" x14ac:dyDescent="0.2">
      <c r="I417" s="42"/>
    </row>
    <row r="418" spans="9:9" ht="12.75" customHeight="1" x14ac:dyDescent="0.2">
      <c r="I418" s="42"/>
    </row>
    <row r="419" spans="9:9" ht="12.75" customHeight="1" x14ac:dyDescent="0.2">
      <c r="I419" s="42"/>
    </row>
    <row r="420" spans="9:9" ht="12.75" customHeight="1" x14ac:dyDescent="0.2">
      <c r="I420" s="42"/>
    </row>
    <row r="421" spans="9:9" ht="12.75" customHeight="1" x14ac:dyDescent="0.2">
      <c r="I421" s="42"/>
    </row>
    <row r="422" spans="9:9" ht="12.75" customHeight="1" x14ac:dyDescent="0.2">
      <c r="I422" s="42"/>
    </row>
    <row r="423" spans="9:9" ht="12.75" customHeight="1" x14ac:dyDescent="0.2">
      <c r="I423" s="42"/>
    </row>
    <row r="424" spans="9:9" ht="12.75" customHeight="1" x14ac:dyDescent="0.2">
      <c r="I424" s="42"/>
    </row>
    <row r="425" spans="9:9" ht="12.75" customHeight="1" x14ac:dyDescent="0.2">
      <c r="I425" s="42"/>
    </row>
    <row r="426" spans="9:9" ht="12.75" customHeight="1" x14ac:dyDescent="0.2">
      <c r="I426" s="42"/>
    </row>
    <row r="427" spans="9:9" ht="12.75" customHeight="1" x14ac:dyDescent="0.2">
      <c r="I427" s="42"/>
    </row>
    <row r="428" spans="9:9" ht="12.75" customHeight="1" x14ac:dyDescent="0.2">
      <c r="I428" s="42"/>
    </row>
    <row r="429" spans="9:9" ht="12.75" customHeight="1" x14ac:dyDescent="0.2">
      <c r="I429" s="42"/>
    </row>
    <row r="430" spans="9:9" ht="12.75" customHeight="1" x14ac:dyDescent="0.2">
      <c r="I430" s="42"/>
    </row>
    <row r="431" spans="9:9" ht="12.75" customHeight="1" x14ac:dyDescent="0.2">
      <c r="I431" s="42"/>
    </row>
    <row r="432" spans="9:9" ht="12.75" customHeight="1" x14ac:dyDescent="0.2">
      <c r="I432" s="42"/>
    </row>
    <row r="433" spans="9:9" ht="12.75" customHeight="1" x14ac:dyDescent="0.2">
      <c r="I433" s="42"/>
    </row>
    <row r="434" spans="9:9" ht="12.75" customHeight="1" x14ac:dyDescent="0.2">
      <c r="I434" s="42"/>
    </row>
    <row r="435" spans="9:9" ht="12.75" customHeight="1" x14ac:dyDescent="0.2">
      <c r="I435" s="42"/>
    </row>
    <row r="436" spans="9:9" ht="12.75" customHeight="1" x14ac:dyDescent="0.2">
      <c r="I436" s="42"/>
    </row>
    <row r="437" spans="9:9" ht="12.75" customHeight="1" x14ac:dyDescent="0.2">
      <c r="I437" s="42"/>
    </row>
    <row r="438" spans="9:9" ht="12.75" customHeight="1" x14ac:dyDescent="0.2">
      <c r="I438" s="42"/>
    </row>
    <row r="439" spans="9:9" ht="12.75" customHeight="1" x14ac:dyDescent="0.2">
      <c r="I439" s="42"/>
    </row>
    <row r="440" spans="9:9" ht="12.75" customHeight="1" x14ac:dyDescent="0.2">
      <c r="I440" s="42"/>
    </row>
    <row r="441" spans="9:9" ht="12.75" customHeight="1" x14ac:dyDescent="0.2">
      <c r="I441" s="42"/>
    </row>
    <row r="442" spans="9:9" ht="12.75" customHeight="1" x14ac:dyDescent="0.2">
      <c r="I442" s="42"/>
    </row>
    <row r="443" spans="9:9" ht="12.75" customHeight="1" x14ac:dyDescent="0.2">
      <c r="I443" s="42"/>
    </row>
    <row r="444" spans="9:9" ht="12.75" customHeight="1" x14ac:dyDescent="0.2">
      <c r="I444" s="42"/>
    </row>
    <row r="445" spans="9:9" ht="12.75" customHeight="1" x14ac:dyDescent="0.2">
      <c r="I445" s="42"/>
    </row>
    <row r="446" spans="9:9" ht="12.75" customHeight="1" x14ac:dyDescent="0.2">
      <c r="I446" s="42"/>
    </row>
    <row r="447" spans="9:9" ht="12.75" customHeight="1" x14ac:dyDescent="0.2">
      <c r="I447" s="42"/>
    </row>
    <row r="448" spans="9:9" ht="12.75" customHeight="1" x14ac:dyDescent="0.2">
      <c r="I448" s="42"/>
    </row>
    <row r="449" spans="9:9" ht="12.75" customHeight="1" x14ac:dyDescent="0.2">
      <c r="I449" s="42"/>
    </row>
    <row r="450" spans="9:9" ht="12.75" customHeight="1" x14ac:dyDescent="0.2">
      <c r="I450" s="42"/>
    </row>
    <row r="451" spans="9:9" ht="12.75" customHeight="1" x14ac:dyDescent="0.2">
      <c r="I451" s="42"/>
    </row>
    <row r="452" spans="9:9" ht="12.75" customHeight="1" x14ac:dyDescent="0.2">
      <c r="I452" s="42"/>
    </row>
    <row r="453" spans="9:9" ht="12.75" customHeight="1" x14ac:dyDescent="0.2">
      <c r="I453" s="42"/>
    </row>
    <row r="454" spans="9:9" ht="12.75" customHeight="1" x14ac:dyDescent="0.2">
      <c r="I454" s="42"/>
    </row>
    <row r="455" spans="9:9" ht="12.75" customHeight="1" x14ac:dyDescent="0.2">
      <c r="I455" s="42"/>
    </row>
    <row r="456" spans="9:9" ht="12.75" customHeight="1" x14ac:dyDescent="0.2">
      <c r="I456" s="42"/>
    </row>
    <row r="457" spans="9:9" ht="12.75" customHeight="1" x14ac:dyDescent="0.2">
      <c r="I457" s="42"/>
    </row>
    <row r="458" spans="9:9" ht="12.75" customHeight="1" x14ac:dyDescent="0.2">
      <c r="I458" s="42"/>
    </row>
    <row r="459" spans="9:9" ht="12.75" customHeight="1" x14ac:dyDescent="0.2">
      <c r="I459" s="42"/>
    </row>
    <row r="460" spans="9:9" ht="12.75" customHeight="1" x14ac:dyDescent="0.2">
      <c r="I460" s="42"/>
    </row>
    <row r="461" spans="9:9" ht="12.75" customHeight="1" x14ac:dyDescent="0.2">
      <c r="I461" s="42"/>
    </row>
    <row r="462" spans="9:9" ht="12.75" customHeight="1" x14ac:dyDescent="0.2">
      <c r="I462" s="42"/>
    </row>
    <row r="463" spans="9:9" ht="12.75" customHeight="1" x14ac:dyDescent="0.2">
      <c r="I463" s="42"/>
    </row>
    <row r="464" spans="9:9" ht="12.75" customHeight="1" x14ac:dyDescent="0.2">
      <c r="I464" s="42"/>
    </row>
    <row r="465" spans="9:9" ht="12.75" customHeight="1" x14ac:dyDescent="0.2">
      <c r="I465" s="42"/>
    </row>
    <row r="466" spans="9:9" ht="12.75" customHeight="1" x14ac:dyDescent="0.2">
      <c r="I466" s="42"/>
    </row>
    <row r="467" spans="9:9" ht="12.75" customHeight="1" x14ac:dyDescent="0.2">
      <c r="I467" s="42"/>
    </row>
    <row r="468" spans="9:9" ht="12.75" customHeight="1" x14ac:dyDescent="0.2">
      <c r="I468" s="42"/>
    </row>
    <row r="469" spans="9:9" ht="12.75" customHeight="1" x14ac:dyDescent="0.2">
      <c r="I469" s="42"/>
    </row>
    <row r="470" spans="9:9" ht="12.75" customHeight="1" x14ac:dyDescent="0.2">
      <c r="I470" s="42"/>
    </row>
    <row r="471" spans="9:9" ht="12.75" customHeight="1" x14ac:dyDescent="0.2">
      <c r="I471" s="42"/>
    </row>
    <row r="472" spans="9:9" ht="12.75" customHeight="1" x14ac:dyDescent="0.2">
      <c r="I472" s="42"/>
    </row>
    <row r="473" spans="9:9" ht="12.75" customHeight="1" x14ac:dyDescent="0.2">
      <c r="I473" s="42"/>
    </row>
    <row r="474" spans="9:9" ht="12.75" customHeight="1" x14ac:dyDescent="0.2">
      <c r="I474" s="42"/>
    </row>
    <row r="475" spans="9:9" ht="12.75" customHeight="1" x14ac:dyDescent="0.2">
      <c r="I475" s="42"/>
    </row>
    <row r="476" spans="9:9" ht="12.75" customHeight="1" x14ac:dyDescent="0.2">
      <c r="I476" s="42"/>
    </row>
    <row r="477" spans="9:9" ht="12.75" customHeight="1" x14ac:dyDescent="0.2">
      <c r="I477" s="42"/>
    </row>
    <row r="478" spans="9:9" ht="12.75" customHeight="1" x14ac:dyDescent="0.2">
      <c r="I478" s="42"/>
    </row>
    <row r="479" spans="9:9" ht="12.75" customHeight="1" x14ac:dyDescent="0.2">
      <c r="I479" s="42"/>
    </row>
    <row r="480" spans="9:9" ht="12.75" customHeight="1" x14ac:dyDescent="0.2">
      <c r="I480" s="42"/>
    </row>
    <row r="481" spans="9:9" ht="12.75" customHeight="1" x14ac:dyDescent="0.2">
      <c r="I481" s="42"/>
    </row>
    <row r="482" spans="9:9" ht="12.75" customHeight="1" x14ac:dyDescent="0.2">
      <c r="I482" s="42"/>
    </row>
    <row r="483" spans="9:9" ht="12.75" customHeight="1" x14ac:dyDescent="0.2">
      <c r="I483" s="42"/>
    </row>
    <row r="484" spans="9:9" ht="12.75" customHeight="1" x14ac:dyDescent="0.2">
      <c r="I484" s="42"/>
    </row>
    <row r="485" spans="9:9" ht="12.75" customHeight="1" x14ac:dyDescent="0.2">
      <c r="I485" s="42"/>
    </row>
    <row r="486" spans="9:9" ht="12.75" customHeight="1" x14ac:dyDescent="0.2">
      <c r="I486" s="42"/>
    </row>
    <row r="487" spans="9:9" ht="12.75" customHeight="1" x14ac:dyDescent="0.2">
      <c r="I487" s="42"/>
    </row>
    <row r="488" spans="9:9" ht="12.75" customHeight="1" x14ac:dyDescent="0.2">
      <c r="I488" s="42"/>
    </row>
    <row r="489" spans="9:9" ht="12.75" customHeight="1" x14ac:dyDescent="0.2">
      <c r="I489" s="42"/>
    </row>
    <row r="490" spans="9:9" ht="12.75" customHeight="1" x14ac:dyDescent="0.2">
      <c r="I490" s="42"/>
    </row>
    <row r="491" spans="9:9" ht="12.75" customHeight="1" x14ac:dyDescent="0.2">
      <c r="I491" s="42"/>
    </row>
    <row r="492" spans="9:9" ht="12.75" customHeight="1" x14ac:dyDescent="0.2">
      <c r="I492" s="42"/>
    </row>
    <row r="493" spans="9:9" ht="12.75" customHeight="1" x14ac:dyDescent="0.2">
      <c r="I493" s="42"/>
    </row>
    <row r="494" spans="9:9" ht="12.75" customHeight="1" x14ac:dyDescent="0.2">
      <c r="I494" s="42"/>
    </row>
    <row r="495" spans="9:9" ht="12.75" customHeight="1" x14ac:dyDescent="0.2">
      <c r="I495" s="42"/>
    </row>
    <row r="496" spans="9:9" ht="12.75" customHeight="1" x14ac:dyDescent="0.2">
      <c r="I496" s="42"/>
    </row>
    <row r="497" spans="9:9" ht="12.75" customHeight="1" x14ac:dyDescent="0.2">
      <c r="I497" s="42"/>
    </row>
    <row r="498" spans="9:9" ht="12.75" customHeight="1" x14ac:dyDescent="0.2">
      <c r="I498" s="42"/>
    </row>
    <row r="499" spans="9:9" ht="12.75" customHeight="1" x14ac:dyDescent="0.2">
      <c r="I499" s="42"/>
    </row>
    <row r="500" spans="9:9" ht="12.75" customHeight="1" x14ac:dyDescent="0.2">
      <c r="I500" s="42"/>
    </row>
    <row r="501" spans="9:9" ht="12.75" customHeight="1" x14ac:dyDescent="0.2">
      <c r="I501" s="42"/>
    </row>
    <row r="502" spans="9:9" ht="12.75" customHeight="1" x14ac:dyDescent="0.2">
      <c r="I502" s="42"/>
    </row>
    <row r="503" spans="9:9" ht="12.75" customHeight="1" x14ac:dyDescent="0.2">
      <c r="I503" s="42"/>
    </row>
    <row r="504" spans="9:9" ht="12.75" customHeight="1" x14ac:dyDescent="0.2">
      <c r="I504" s="42"/>
    </row>
    <row r="505" spans="9:9" ht="12.75" customHeight="1" x14ac:dyDescent="0.2">
      <c r="I505" s="42"/>
    </row>
    <row r="506" spans="9:9" ht="12.75" customHeight="1" x14ac:dyDescent="0.2">
      <c r="I506" s="42"/>
    </row>
    <row r="507" spans="9:9" ht="12.75" customHeight="1" x14ac:dyDescent="0.2">
      <c r="I507" s="42"/>
    </row>
    <row r="508" spans="9:9" ht="12.75" customHeight="1" x14ac:dyDescent="0.2">
      <c r="I508" s="42"/>
    </row>
    <row r="509" spans="9:9" ht="12.75" customHeight="1" x14ac:dyDescent="0.2">
      <c r="I509" s="42"/>
    </row>
    <row r="510" spans="9:9" ht="12.75" customHeight="1" x14ac:dyDescent="0.2">
      <c r="I510" s="42"/>
    </row>
    <row r="511" spans="9:9" ht="12.75" customHeight="1" x14ac:dyDescent="0.2">
      <c r="I511" s="42"/>
    </row>
    <row r="512" spans="9:9" ht="12.75" customHeight="1" x14ac:dyDescent="0.2">
      <c r="I512" s="42"/>
    </row>
    <row r="513" spans="9:9" ht="12.75" customHeight="1" x14ac:dyDescent="0.2">
      <c r="I513" s="42"/>
    </row>
    <row r="514" spans="9:9" ht="12.75" customHeight="1" x14ac:dyDescent="0.2">
      <c r="I514" s="42"/>
    </row>
    <row r="515" spans="9:9" ht="12.75" customHeight="1" x14ac:dyDescent="0.2">
      <c r="I515" s="42"/>
    </row>
    <row r="516" spans="9:9" ht="12.75" customHeight="1" x14ac:dyDescent="0.2">
      <c r="I516" s="42"/>
    </row>
    <row r="517" spans="9:9" ht="12.75" customHeight="1" x14ac:dyDescent="0.2">
      <c r="I517" s="42"/>
    </row>
    <row r="518" spans="9:9" ht="12.75" customHeight="1" x14ac:dyDescent="0.2">
      <c r="I518" s="42"/>
    </row>
    <row r="519" spans="9:9" ht="12.75" customHeight="1" x14ac:dyDescent="0.2">
      <c r="I519" s="42"/>
    </row>
    <row r="520" spans="9:9" ht="12.75" customHeight="1" x14ac:dyDescent="0.2">
      <c r="I520" s="42"/>
    </row>
    <row r="521" spans="9:9" ht="12.75" customHeight="1" x14ac:dyDescent="0.2">
      <c r="I521" s="42"/>
    </row>
    <row r="522" spans="9:9" ht="12.75" customHeight="1" x14ac:dyDescent="0.2">
      <c r="I522" s="42"/>
    </row>
    <row r="523" spans="9:9" ht="12.75" customHeight="1" x14ac:dyDescent="0.2">
      <c r="I523" s="42"/>
    </row>
    <row r="524" spans="9:9" ht="12.75" customHeight="1" x14ac:dyDescent="0.2">
      <c r="I524" s="42"/>
    </row>
    <row r="525" spans="9:9" ht="12.75" customHeight="1" x14ac:dyDescent="0.2">
      <c r="I525" s="42"/>
    </row>
    <row r="526" spans="9:9" ht="12.75" customHeight="1" x14ac:dyDescent="0.2">
      <c r="I526" s="42"/>
    </row>
    <row r="527" spans="9:9" ht="12.75" customHeight="1" x14ac:dyDescent="0.2">
      <c r="I527" s="42"/>
    </row>
    <row r="528" spans="9:9" ht="12.75" customHeight="1" x14ac:dyDescent="0.2">
      <c r="I528" s="42"/>
    </row>
    <row r="529" spans="9:9" ht="12.75" customHeight="1" x14ac:dyDescent="0.2">
      <c r="I529" s="42"/>
    </row>
    <row r="530" spans="9:9" ht="12.75" customHeight="1" x14ac:dyDescent="0.2">
      <c r="I530" s="42"/>
    </row>
    <row r="531" spans="9:9" ht="12.75" customHeight="1" x14ac:dyDescent="0.2">
      <c r="I531" s="42"/>
    </row>
    <row r="532" spans="9:9" ht="12.75" customHeight="1" x14ac:dyDescent="0.2">
      <c r="I532" s="42"/>
    </row>
    <row r="533" spans="9:9" ht="12.75" customHeight="1" x14ac:dyDescent="0.2">
      <c r="I533" s="42"/>
    </row>
    <row r="534" spans="9:9" ht="12.75" customHeight="1" x14ac:dyDescent="0.2">
      <c r="I534" s="42"/>
    </row>
    <row r="535" spans="9:9" ht="12.75" customHeight="1" x14ac:dyDescent="0.2">
      <c r="I535" s="42"/>
    </row>
    <row r="536" spans="9:9" ht="12.75" customHeight="1" x14ac:dyDescent="0.2">
      <c r="I536" s="42"/>
    </row>
    <row r="537" spans="9:9" ht="12.75" customHeight="1" x14ac:dyDescent="0.2">
      <c r="I537" s="42"/>
    </row>
    <row r="538" spans="9:9" ht="12.75" customHeight="1" x14ac:dyDescent="0.2">
      <c r="I538" s="42"/>
    </row>
    <row r="539" spans="9:9" ht="12.75" customHeight="1" x14ac:dyDescent="0.2">
      <c r="I539" s="42"/>
    </row>
    <row r="540" spans="9:9" ht="12.75" customHeight="1" x14ac:dyDescent="0.2">
      <c r="I540" s="42"/>
    </row>
    <row r="541" spans="9:9" ht="12.75" customHeight="1" x14ac:dyDescent="0.2">
      <c r="I541" s="42"/>
    </row>
    <row r="542" spans="9:9" ht="12.75" customHeight="1" x14ac:dyDescent="0.2">
      <c r="I542" s="42"/>
    </row>
    <row r="543" spans="9:9" ht="12.75" customHeight="1" x14ac:dyDescent="0.2">
      <c r="I543" s="42"/>
    </row>
    <row r="544" spans="9:9" ht="12.75" customHeight="1" x14ac:dyDescent="0.2">
      <c r="I544" s="42"/>
    </row>
    <row r="545" spans="9:9" ht="12.75" customHeight="1" x14ac:dyDescent="0.2">
      <c r="I545" s="42"/>
    </row>
    <row r="546" spans="9:9" ht="12.75" customHeight="1" x14ac:dyDescent="0.2">
      <c r="I546" s="42"/>
    </row>
    <row r="547" spans="9:9" ht="12.75" customHeight="1" x14ac:dyDescent="0.2">
      <c r="I547" s="42"/>
    </row>
    <row r="548" spans="9:9" ht="12.75" customHeight="1" x14ac:dyDescent="0.2">
      <c r="I548" s="42"/>
    </row>
    <row r="549" spans="9:9" ht="12.75" customHeight="1" x14ac:dyDescent="0.2">
      <c r="I549" s="42"/>
    </row>
    <row r="550" spans="9:9" ht="12.75" customHeight="1" x14ac:dyDescent="0.2">
      <c r="I550" s="42"/>
    </row>
    <row r="551" spans="9:9" ht="12.75" customHeight="1" x14ac:dyDescent="0.2">
      <c r="I551" s="42"/>
    </row>
    <row r="552" spans="9:9" ht="12.75" customHeight="1" x14ac:dyDescent="0.2">
      <c r="I552" s="42"/>
    </row>
    <row r="553" spans="9:9" ht="12.75" customHeight="1" x14ac:dyDescent="0.2">
      <c r="I553" s="42"/>
    </row>
    <row r="554" spans="9:9" ht="12.75" customHeight="1" x14ac:dyDescent="0.2">
      <c r="I554" s="42"/>
    </row>
    <row r="555" spans="9:9" ht="12.75" customHeight="1" x14ac:dyDescent="0.2">
      <c r="I555" s="42"/>
    </row>
    <row r="556" spans="9:9" ht="12.75" customHeight="1" x14ac:dyDescent="0.2">
      <c r="I556" s="42"/>
    </row>
    <row r="557" spans="9:9" ht="12.75" customHeight="1" x14ac:dyDescent="0.2">
      <c r="I557" s="42"/>
    </row>
    <row r="558" spans="9:9" ht="12.75" customHeight="1" x14ac:dyDescent="0.2">
      <c r="I558" s="42"/>
    </row>
    <row r="559" spans="9:9" ht="12.75" customHeight="1" x14ac:dyDescent="0.2">
      <c r="I559" s="42"/>
    </row>
    <row r="560" spans="9:9" ht="12.75" customHeight="1" x14ac:dyDescent="0.2">
      <c r="I560" s="42"/>
    </row>
    <row r="561" spans="9:9" ht="12.75" customHeight="1" x14ac:dyDescent="0.2">
      <c r="I561" s="42"/>
    </row>
    <row r="562" spans="9:9" ht="12.75" customHeight="1" x14ac:dyDescent="0.2">
      <c r="I562" s="42"/>
    </row>
    <row r="563" spans="9:9" ht="12.75" customHeight="1" x14ac:dyDescent="0.2">
      <c r="I563" s="42"/>
    </row>
    <row r="564" spans="9:9" ht="12.75" customHeight="1" x14ac:dyDescent="0.2">
      <c r="I564" s="42"/>
    </row>
    <row r="565" spans="9:9" ht="12.75" customHeight="1" x14ac:dyDescent="0.2">
      <c r="I565" s="42"/>
    </row>
    <row r="566" spans="9:9" ht="12.75" customHeight="1" x14ac:dyDescent="0.2">
      <c r="I566" s="42"/>
    </row>
    <row r="567" spans="9:9" ht="12.75" customHeight="1" x14ac:dyDescent="0.2">
      <c r="I567" s="42"/>
    </row>
    <row r="568" spans="9:9" ht="12.75" customHeight="1" x14ac:dyDescent="0.2">
      <c r="I568" s="42"/>
    </row>
    <row r="569" spans="9:9" ht="12.75" customHeight="1" x14ac:dyDescent="0.2">
      <c r="I569" s="42"/>
    </row>
    <row r="570" spans="9:9" ht="12.75" customHeight="1" x14ac:dyDescent="0.2">
      <c r="I570" s="42"/>
    </row>
    <row r="571" spans="9:9" ht="12.75" customHeight="1" x14ac:dyDescent="0.2">
      <c r="I571" s="42"/>
    </row>
    <row r="572" spans="9:9" ht="12.75" customHeight="1" x14ac:dyDescent="0.2">
      <c r="I572" s="42"/>
    </row>
    <row r="573" spans="9:9" ht="12.75" customHeight="1" x14ac:dyDescent="0.2">
      <c r="I573" s="42"/>
    </row>
    <row r="574" spans="9:9" ht="12.75" customHeight="1" x14ac:dyDescent="0.2">
      <c r="I574" s="42"/>
    </row>
    <row r="575" spans="9:9" ht="12.75" customHeight="1" x14ac:dyDescent="0.2">
      <c r="I575" s="42"/>
    </row>
    <row r="576" spans="9:9" ht="12.75" customHeight="1" x14ac:dyDescent="0.2">
      <c r="I576" s="42"/>
    </row>
    <row r="577" spans="9:9" ht="12.75" customHeight="1" x14ac:dyDescent="0.2">
      <c r="I577" s="42"/>
    </row>
    <row r="578" spans="9:9" ht="12.75" customHeight="1" x14ac:dyDescent="0.2">
      <c r="I578" s="42"/>
    </row>
    <row r="579" spans="9:9" ht="12.75" customHeight="1" x14ac:dyDescent="0.2">
      <c r="I579" s="42"/>
    </row>
    <row r="580" spans="9:9" ht="12.75" customHeight="1" x14ac:dyDescent="0.2">
      <c r="I580" s="42"/>
    </row>
    <row r="581" spans="9:9" ht="12.75" customHeight="1" x14ac:dyDescent="0.2">
      <c r="I581" s="42"/>
    </row>
    <row r="582" spans="9:9" ht="12.75" customHeight="1" x14ac:dyDescent="0.2">
      <c r="I582" s="42"/>
    </row>
    <row r="583" spans="9:9" ht="12.75" customHeight="1" x14ac:dyDescent="0.2">
      <c r="I583" s="42"/>
    </row>
    <row r="584" spans="9:9" ht="12.75" customHeight="1" x14ac:dyDescent="0.2">
      <c r="I584" s="42"/>
    </row>
    <row r="585" spans="9:9" ht="12.75" customHeight="1" x14ac:dyDescent="0.2">
      <c r="I585" s="42"/>
    </row>
    <row r="586" spans="9:9" ht="12.75" customHeight="1" x14ac:dyDescent="0.2">
      <c r="I586" s="42"/>
    </row>
    <row r="587" spans="9:9" ht="12.75" customHeight="1" x14ac:dyDescent="0.2">
      <c r="I587" s="42"/>
    </row>
    <row r="588" spans="9:9" ht="12.75" customHeight="1" x14ac:dyDescent="0.2">
      <c r="I588" s="42"/>
    </row>
    <row r="589" spans="9:9" ht="12.75" customHeight="1" x14ac:dyDescent="0.2">
      <c r="I589" s="42"/>
    </row>
    <row r="590" spans="9:9" ht="12.75" customHeight="1" x14ac:dyDescent="0.2">
      <c r="I590" s="42"/>
    </row>
    <row r="591" spans="9:9" ht="12.75" customHeight="1" x14ac:dyDescent="0.2">
      <c r="I591" s="42"/>
    </row>
    <row r="592" spans="9:9" ht="12.75" customHeight="1" x14ac:dyDescent="0.2">
      <c r="I592" s="42"/>
    </row>
    <row r="593" spans="9:9" ht="12.75" customHeight="1" x14ac:dyDescent="0.2">
      <c r="I593" s="42"/>
    </row>
    <row r="594" spans="9:9" ht="12.75" customHeight="1" x14ac:dyDescent="0.2">
      <c r="I594" s="42"/>
    </row>
    <row r="595" spans="9:9" ht="12.75" customHeight="1" x14ac:dyDescent="0.2">
      <c r="I595" s="42"/>
    </row>
    <row r="596" spans="9:9" ht="12.75" customHeight="1" x14ac:dyDescent="0.2">
      <c r="I596" s="42"/>
    </row>
    <row r="597" spans="9:9" ht="12.75" customHeight="1" x14ac:dyDescent="0.2">
      <c r="I597" s="42"/>
    </row>
    <row r="598" spans="9:9" ht="12.75" customHeight="1" x14ac:dyDescent="0.2">
      <c r="I598" s="42"/>
    </row>
    <row r="599" spans="9:9" ht="12.75" customHeight="1" x14ac:dyDescent="0.2">
      <c r="I599" s="42"/>
    </row>
    <row r="600" spans="9:9" ht="12.75" customHeight="1" x14ac:dyDescent="0.2">
      <c r="I600" s="42"/>
    </row>
    <row r="601" spans="9:9" ht="12.75" customHeight="1" x14ac:dyDescent="0.2">
      <c r="I601" s="42"/>
    </row>
    <row r="602" spans="9:9" ht="12.75" customHeight="1" x14ac:dyDescent="0.2">
      <c r="I602" s="42"/>
    </row>
    <row r="603" spans="9:9" ht="12.75" customHeight="1" x14ac:dyDescent="0.2">
      <c r="I603" s="42"/>
    </row>
    <row r="604" spans="9:9" ht="12.75" customHeight="1" x14ac:dyDescent="0.2">
      <c r="I604" s="42"/>
    </row>
    <row r="605" spans="9:9" ht="12.75" customHeight="1" x14ac:dyDescent="0.2">
      <c r="I605" s="42"/>
    </row>
    <row r="606" spans="9:9" ht="12.75" customHeight="1" x14ac:dyDescent="0.2">
      <c r="I606" s="42"/>
    </row>
    <row r="607" spans="9:9" ht="12.75" customHeight="1" x14ac:dyDescent="0.2">
      <c r="I607" s="42"/>
    </row>
    <row r="608" spans="9:9" ht="12.75" customHeight="1" x14ac:dyDescent="0.2">
      <c r="I608" s="42"/>
    </row>
    <row r="609" spans="9:9" ht="12.75" customHeight="1" x14ac:dyDescent="0.2">
      <c r="I609" s="42"/>
    </row>
    <row r="610" spans="9:9" ht="12.75" customHeight="1" x14ac:dyDescent="0.2">
      <c r="I610" s="42"/>
    </row>
    <row r="611" spans="9:9" ht="12.75" customHeight="1" x14ac:dyDescent="0.2">
      <c r="I611" s="42"/>
    </row>
    <row r="612" spans="9:9" ht="12.75" customHeight="1" x14ac:dyDescent="0.2">
      <c r="I612" s="42"/>
    </row>
    <row r="613" spans="9:9" ht="12.75" customHeight="1" x14ac:dyDescent="0.2">
      <c r="I613" s="42"/>
    </row>
    <row r="614" spans="9:9" ht="12.75" customHeight="1" x14ac:dyDescent="0.2">
      <c r="I614" s="42"/>
    </row>
    <row r="615" spans="9:9" ht="12.75" customHeight="1" x14ac:dyDescent="0.2">
      <c r="I615" s="42"/>
    </row>
    <row r="616" spans="9:9" ht="12.75" customHeight="1" x14ac:dyDescent="0.2">
      <c r="I616" s="42"/>
    </row>
    <row r="617" spans="9:9" ht="12.75" customHeight="1" x14ac:dyDescent="0.2">
      <c r="I617" s="42"/>
    </row>
    <row r="618" spans="9:9" ht="12.75" customHeight="1" x14ac:dyDescent="0.2">
      <c r="I618" s="42"/>
    </row>
    <row r="619" spans="9:9" ht="12.75" customHeight="1" x14ac:dyDescent="0.2">
      <c r="I619" s="42"/>
    </row>
    <row r="620" spans="9:9" ht="12.75" customHeight="1" x14ac:dyDescent="0.2">
      <c r="I620" s="42"/>
    </row>
    <row r="621" spans="9:9" ht="12.75" customHeight="1" x14ac:dyDescent="0.2">
      <c r="I621" s="42"/>
    </row>
    <row r="622" spans="9:9" ht="12.75" customHeight="1" x14ac:dyDescent="0.2">
      <c r="I622" s="42"/>
    </row>
    <row r="623" spans="9:9" ht="12.75" customHeight="1" x14ac:dyDescent="0.2">
      <c r="I623" s="42"/>
    </row>
    <row r="624" spans="9:9" ht="12.75" customHeight="1" x14ac:dyDescent="0.2">
      <c r="I624" s="42"/>
    </row>
    <row r="625" spans="9:9" ht="12.75" customHeight="1" x14ac:dyDescent="0.2">
      <c r="I625" s="42"/>
    </row>
    <row r="626" spans="9:9" ht="12.75" customHeight="1" x14ac:dyDescent="0.2">
      <c r="I626" s="42"/>
    </row>
    <row r="627" spans="9:9" ht="12.75" customHeight="1" x14ac:dyDescent="0.2">
      <c r="I627" s="42"/>
    </row>
    <row r="628" spans="9:9" ht="12.75" customHeight="1" x14ac:dyDescent="0.2">
      <c r="I628" s="42"/>
    </row>
    <row r="629" spans="9:9" ht="12.75" customHeight="1" x14ac:dyDescent="0.2">
      <c r="I629" s="42"/>
    </row>
    <row r="630" spans="9:9" ht="12.75" customHeight="1" x14ac:dyDescent="0.2">
      <c r="I630" s="42"/>
    </row>
    <row r="631" spans="9:9" ht="12.75" customHeight="1" x14ac:dyDescent="0.2">
      <c r="I631" s="42"/>
    </row>
    <row r="632" spans="9:9" ht="12.75" customHeight="1" x14ac:dyDescent="0.2">
      <c r="I632" s="42"/>
    </row>
    <row r="633" spans="9:9" ht="12.75" customHeight="1" x14ac:dyDescent="0.2">
      <c r="I633" s="42"/>
    </row>
    <row r="634" spans="9:9" ht="12.75" customHeight="1" x14ac:dyDescent="0.2">
      <c r="I634" s="42"/>
    </row>
    <row r="635" spans="9:9" ht="12.75" customHeight="1" x14ac:dyDescent="0.2">
      <c r="I635" s="42"/>
    </row>
    <row r="636" spans="9:9" ht="12.75" customHeight="1" x14ac:dyDescent="0.2">
      <c r="I636" s="42"/>
    </row>
    <row r="637" spans="9:9" ht="12.75" customHeight="1" x14ac:dyDescent="0.2">
      <c r="I637" s="42"/>
    </row>
    <row r="638" spans="9:9" ht="12.75" customHeight="1" x14ac:dyDescent="0.2">
      <c r="I638" s="42"/>
    </row>
    <row r="639" spans="9:9" ht="12.75" customHeight="1" x14ac:dyDescent="0.2">
      <c r="I639" s="42"/>
    </row>
    <row r="640" spans="9:9" ht="12.75" customHeight="1" x14ac:dyDescent="0.2">
      <c r="I640" s="42"/>
    </row>
    <row r="641" spans="9:9" ht="12.75" customHeight="1" x14ac:dyDescent="0.2">
      <c r="I641" s="42"/>
    </row>
    <row r="642" spans="9:9" ht="12.75" customHeight="1" x14ac:dyDescent="0.2">
      <c r="I642" s="42"/>
    </row>
    <row r="643" spans="9:9" ht="12.75" customHeight="1" x14ac:dyDescent="0.2">
      <c r="I643" s="42"/>
    </row>
    <row r="644" spans="9:9" ht="12.75" customHeight="1" x14ac:dyDescent="0.2">
      <c r="I644" s="42"/>
    </row>
    <row r="645" spans="9:9" ht="12.75" customHeight="1" x14ac:dyDescent="0.2">
      <c r="I645" s="42"/>
    </row>
    <row r="646" spans="9:9" ht="12.75" customHeight="1" x14ac:dyDescent="0.2">
      <c r="I646" s="42"/>
    </row>
    <row r="647" spans="9:9" ht="12.75" customHeight="1" x14ac:dyDescent="0.2">
      <c r="I647" s="42"/>
    </row>
    <row r="648" spans="9:9" ht="12.75" customHeight="1" x14ac:dyDescent="0.2">
      <c r="I648" s="42"/>
    </row>
    <row r="649" spans="9:9" ht="12.75" customHeight="1" x14ac:dyDescent="0.2">
      <c r="I649" s="42"/>
    </row>
    <row r="650" spans="9:9" ht="12.75" customHeight="1" x14ac:dyDescent="0.2">
      <c r="I650" s="42"/>
    </row>
    <row r="651" spans="9:9" ht="12.75" customHeight="1" x14ac:dyDescent="0.2">
      <c r="I651" s="42"/>
    </row>
    <row r="652" spans="9:9" ht="12.75" customHeight="1" x14ac:dyDescent="0.2">
      <c r="I652" s="42"/>
    </row>
    <row r="653" spans="9:9" ht="12.75" customHeight="1" x14ac:dyDescent="0.2">
      <c r="I653" s="42"/>
    </row>
    <row r="654" spans="9:9" ht="12.75" customHeight="1" x14ac:dyDescent="0.2">
      <c r="I654" s="42"/>
    </row>
    <row r="655" spans="9:9" ht="12.75" customHeight="1" x14ac:dyDescent="0.2">
      <c r="I655" s="42"/>
    </row>
    <row r="656" spans="9:9" ht="12.75" customHeight="1" x14ac:dyDescent="0.2">
      <c r="I656" s="42"/>
    </row>
    <row r="657" spans="9:9" ht="12.75" customHeight="1" x14ac:dyDescent="0.2">
      <c r="I657" s="42"/>
    </row>
    <row r="658" spans="9:9" ht="12.75" customHeight="1" x14ac:dyDescent="0.2">
      <c r="I658" s="42"/>
    </row>
    <row r="659" spans="9:9" ht="12.75" customHeight="1" x14ac:dyDescent="0.2">
      <c r="I659" s="42"/>
    </row>
    <row r="660" spans="9:9" ht="12.75" customHeight="1" x14ac:dyDescent="0.2">
      <c r="I660" s="42"/>
    </row>
    <row r="661" spans="9:9" ht="12.75" customHeight="1" x14ac:dyDescent="0.2">
      <c r="I661" s="42"/>
    </row>
    <row r="662" spans="9:9" ht="12.75" customHeight="1" x14ac:dyDescent="0.2">
      <c r="I662" s="42"/>
    </row>
    <row r="663" spans="9:9" ht="12.75" customHeight="1" x14ac:dyDescent="0.2">
      <c r="I663" s="42"/>
    </row>
    <row r="664" spans="9:9" ht="12.75" customHeight="1" x14ac:dyDescent="0.2">
      <c r="I664" s="42"/>
    </row>
    <row r="665" spans="9:9" ht="12.75" customHeight="1" x14ac:dyDescent="0.2">
      <c r="I665" s="42"/>
    </row>
    <row r="666" spans="9:9" ht="12.75" customHeight="1" x14ac:dyDescent="0.2">
      <c r="I666" s="42"/>
    </row>
    <row r="667" spans="9:9" ht="12.75" customHeight="1" x14ac:dyDescent="0.2">
      <c r="I667" s="42"/>
    </row>
    <row r="668" spans="9:9" ht="12.75" customHeight="1" x14ac:dyDescent="0.2">
      <c r="I668" s="42"/>
    </row>
    <row r="669" spans="9:9" ht="12.75" customHeight="1" x14ac:dyDescent="0.2">
      <c r="I669" s="42"/>
    </row>
    <row r="670" spans="9:9" ht="12.75" customHeight="1" x14ac:dyDescent="0.2">
      <c r="I670" s="42"/>
    </row>
    <row r="671" spans="9:9" ht="12.75" customHeight="1" x14ac:dyDescent="0.2">
      <c r="I671" s="42"/>
    </row>
    <row r="672" spans="9:9" ht="12.75" customHeight="1" x14ac:dyDescent="0.2">
      <c r="I672" s="42"/>
    </row>
    <row r="673" spans="9:9" ht="12.75" customHeight="1" x14ac:dyDescent="0.2">
      <c r="I673" s="42"/>
    </row>
    <row r="674" spans="9:9" ht="12.75" customHeight="1" x14ac:dyDescent="0.2">
      <c r="I674" s="42"/>
    </row>
    <row r="675" spans="9:9" ht="12.75" customHeight="1" x14ac:dyDescent="0.2">
      <c r="I675" s="42"/>
    </row>
    <row r="676" spans="9:9" ht="12.75" customHeight="1" x14ac:dyDescent="0.2">
      <c r="I676" s="42"/>
    </row>
    <row r="677" spans="9:9" ht="12.75" customHeight="1" x14ac:dyDescent="0.2">
      <c r="I677" s="42"/>
    </row>
    <row r="678" spans="9:9" ht="12.75" customHeight="1" x14ac:dyDescent="0.2">
      <c r="I678" s="42"/>
    </row>
    <row r="679" spans="9:9" ht="12.75" customHeight="1" x14ac:dyDescent="0.2">
      <c r="I679" s="42"/>
    </row>
    <row r="680" spans="9:9" ht="12.75" customHeight="1" x14ac:dyDescent="0.2">
      <c r="I680" s="42"/>
    </row>
    <row r="681" spans="9:9" ht="12.75" customHeight="1" x14ac:dyDescent="0.2">
      <c r="I681" s="42"/>
    </row>
    <row r="682" spans="9:9" ht="12.75" customHeight="1" x14ac:dyDescent="0.2">
      <c r="I682" s="42"/>
    </row>
    <row r="683" spans="9:9" ht="12.75" customHeight="1" x14ac:dyDescent="0.2">
      <c r="I683" s="42"/>
    </row>
    <row r="684" spans="9:9" ht="12.75" customHeight="1" x14ac:dyDescent="0.2">
      <c r="I684" s="42"/>
    </row>
    <row r="685" spans="9:9" ht="12.75" customHeight="1" x14ac:dyDescent="0.2">
      <c r="I685" s="42"/>
    </row>
    <row r="686" spans="9:9" ht="12.75" customHeight="1" x14ac:dyDescent="0.2">
      <c r="I686" s="42"/>
    </row>
    <row r="687" spans="9:9" ht="12.75" customHeight="1" x14ac:dyDescent="0.2">
      <c r="I687" s="42"/>
    </row>
    <row r="688" spans="9:9" ht="12.75" customHeight="1" x14ac:dyDescent="0.2">
      <c r="I688" s="42"/>
    </row>
    <row r="689" spans="9:9" ht="12.75" customHeight="1" x14ac:dyDescent="0.2">
      <c r="I689" s="42"/>
    </row>
    <row r="690" spans="9:9" ht="12.75" customHeight="1" x14ac:dyDescent="0.2">
      <c r="I690" s="42"/>
    </row>
    <row r="691" spans="9:9" ht="12.75" customHeight="1" x14ac:dyDescent="0.2">
      <c r="I691" s="42"/>
    </row>
    <row r="692" spans="9:9" ht="12.75" customHeight="1" x14ac:dyDescent="0.2">
      <c r="I692" s="42"/>
    </row>
    <row r="693" spans="9:9" ht="12.75" customHeight="1" x14ac:dyDescent="0.2">
      <c r="I693" s="42"/>
    </row>
    <row r="694" spans="9:9" ht="12.75" customHeight="1" x14ac:dyDescent="0.2">
      <c r="I694" s="42"/>
    </row>
    <row r="695" spans="9:9" ht="12.75" customHeight="1" x14ac:dyDescent="0.2">
      <c r="I695" s="42"/>
    </row>
    <row r="696" spans="9:9" ht="12.75" customHeight="1" x14ac:dyDescent="0.2">
      <c r="I696" s="42"/>
    </row>
    <row r="697" spans="9:9" ht="12.75" customHeight="1" x14ac:dyDescent="0.2">
      <c r="I697" s="42"/>
    </row>
    <row r="698" spans="9:9" ht="12.75" customHeight="1" x14ac:dyDescent="0.2">
      <c r="I698" s="42"/>
    </row>
    <row r="699" spans="9:9" ht="12.75" customHeight="1" x14ac:dyDescent="0.2">
      <c r="I699" s="42"/>
    </row>
    <row r="700" spans="9:9" ht="12.75" customHeight="1" x14ac:dyDescent="0.2">
      <c r="I700" s="42"/>
    </row>
    <row r="701" spans="9:9" ht="12.75" customHeight="1" x14ac:dyDescent="0.2">
      <c r="I701" s="42"/>
    </row>
    <row r="702" spans="9:9" ht="12.75" customHeight="1" x14ac:dyDescent="0.2">
      <c r="I702" s="42"/>
    </row>
    <row r="703" spans="9:9" ht="12.75" customHeight="1" x14ac:dyDescent="0.2">
      <c r="I703" s="42"/>
    </row>
    <row r="704" spans="9:9" ht="12.75" customHeight="1" x14ac:dyDescent="0.2">
      <c r="I704" s="42"/>
    </row>
    <row r="705" spans="9:9" ht="12.75" customHeight="1" x14ac:dyDescent="0.2">
      <c r="I705" s="42"/>
    </row>
    <row r="706" spans="9:9" ht="12.75" customHeight="1" x14ac:dyDescent="0.2">
      <c r="I706" s="42"/>
    </row>
    <row r="707" spans="9:9" ht="12.75" customHeight="1" x14ac:dyDescent="0.2">
      <c r="I707" s="42"/>
    </row>
    <row r="708" spans="9:9" ht="12.75" customHeight="1" x14ac:dyDescent="0.2">
      <c r="I708" s="42"/>
    </row>
    <row r="709" spans="9:9" ht="12.75" customHeight="1" x14ac:dyDescent="0.2">
      <c r="I709" s="42"/>
    </row>
    <row r="710" spans="9:9" ht="12.75" customHeight="1" x14ac:dyDescent="0.2">
      <c r="I710" s="42"/>
    </row>
    <row r="711" spans="9:9" ht="12.75" customHeight="1" x14ac:dyDescent="0.2">
      <c r="I711" s="42"/>
    </row>
    <row r="712" spans="9:9" ht="12.75" customHeight="1" x14ac:dyDescent="0.2">
      <c r="I712" s="42"/>
    </row>
    <row r="713" spans="9:9" ht="12.75" customHeight="1" x14ac:dyDescent="0.2">
      <c r="I713" s="42"/>
    </row>
    <row r="714" spans="9:9" ht="12.75" customHeight="1" x14ac:dyDescent="0.2">
      <c r="I714" s="42"/>
    </row>
    <row r="715" spans="9:9" ht="12.75" customHeight="1" x14ac:dyDescent="0.2">
      <c r="I715" s="42"/>
    </row>
    <row r="716" spans="9:9" ht="12.75" customHeight="1" x14ac:dyDescent="0.2">
      <c r="I716" s="42"/>
    </row>
    <row r="717" spans="9:9" ht="12.75" customHeight="1" x14ac:dyDescent="0.2">
      <c r="I717" s="42"/>
    </row>
    <row r="718" spans="9:9" ht="12.75" customHeight="1" x14ac:dyDescent="0.2">
      <c r="I718" s="42"/>
    </row>
    <row r="719" spans="9:9" ht="12.75" customHeight="1" x14ac:dyDescent="0.2">
      <c r="I719" s="42"/>
    </row>
    <row r="720" spans="9:9" ht="12.75" customHeight="1" x14ac:dyDescent="0.2">
      <c r="I720" s="42"/>
    </row>
    <row r="721" spans="9:9" ht="12.75" customHeight="1" x14ac:dyDescent="0.2">
      <c r="I721" s="42"/>
    </row>
    <row r="722" spans="9:9" ht="12.75" customHeight="1" x14ac:dyDescent="0.2">
      <c r="I722" s="42"/>
    </row>
    <row r="723" spans="9:9" ht="12.75" customHeight="1" x14ac:dyDescent="0.2">
      <c r="I723" s="42"/>
    </row>
    <row r="724" spans="9:9" ht="12.75" customHeight="1" x14ac:dyDescent="0.2">
      <c r="I724" s="42"/>
    </row>
    <row r="725" spans="9:9" ht="12.75" customHeight="1" x14ac:dyDescent="0.2">
      <c r="I725" s="42"/>
    </row>
    <row r="726" spans="9:9" ht="12.75" customHeight="1" x14ac:dyDescent="0.2">
      <c r="I726" s="42"/>
    </row>
    <row r="727" spans="9:9" ht="12.75" customHeight="1" x14ac:dyDescent="0.2">
      <c r="I727" s="42"/>
    </row>
    <row r="728" spans="9:9" ht="12.75" customHeight="1" x14ac:dyDescent="0.2">
      <c r="I728" s="42"/>
    </row>
    <row r="729" spans="9:9" ht="12.75" customHeight="1" x14ac:dyDescent="0.2">
      <c r="I729" s="42"/>
    </row>
    <row r="730" spans="9:9" ht="12.75" customHeight="1" x14ac:dyDescent="0.2">
      <c r="I730" s="42"/>
    </row>
    <row r="731" spans="9:9" ht="12.75" customHeight="1" x14ac:dyDescent="0.2">
      <c r="I731" s="42"/>
    </row>
    <row r="732" spans="9:9" ht="12.75" customHeight="1" x14ac:dyDescent="0.2">
      <c r="I732" s="42"/>
    </row>
    <row r="733" spans="9:9" ht="12.75" customHeight="1" x14ac:dyDescent="0.2">
      <c r="I733" s="42"/>
    </row>
    <row r="734" spans="9:9" ht="12.75" customHeight="1" x14ac:dyDescent="0.2">
      <c r="I734" s="42"/>
    </row>
    <row r="735" spans="9:9" ht="12.75" customHeight="1" x14ac:dyDescent="0.2">
      <c r="I735" s="42"/>
    </row>
    <row r="736" spans="9:9" ht="12.75" customHeight="1" x14ac:dyDescent="0.2">
      <c r="I736" s="42"/>
    </row>
    <row r="737" spans="9:9" ht="12.75" customHeight="1" x14ac:dyDescent="0.2">
      <c r="I737" s="42"/>
    </row>
    <row r="738" spans="9:9" ht="12.75" customHeight="1" x14ac:dyDescent="0.2">
      <c r="I738" s="42"/>
    </row>
    <row r="739" spans="9:9" ht="12.75" customHeight="1" x14ac:dyDescent="0.2">
      <c r="I739" s="42"/>
    </row>
    <row r="740" spans="9:9" ht="12.75" customHeight="1" x14ac:dyDescent="0.2">
      <c r="I740" s="42"/>
    </row>
    <row r="741" spans="9:9" ht="12.75" customHeight="1" x14ac:dyDescent="0.2">
      <c r="I741" s="42"/>
    </row>
    <row r="742" spans="9:9" ht="12.75" customHeight="1" x14ac:dyDescent="0.2">
      <c r="I742" s="42"/>
    </row>
    <row r="743" spans="9:9" ht="12.75" customHeight="1" x14ac:dyDescent="0.2">
      <c r="I743" s="42"/>
    </row>
    <row r="744" spans="9:9" ht="12.75" customHeight="1" x14ac:dyDescent="0.2">
      <c r="I744" s="42"/>
    </row>
    <row r="745" spans="9:9" ht="12.75" customHeight="1" x14ac:dyDescent="0.2">
      <c r="I745" s="42"/>
    </row>
    <row r="746" spans="9:9" ht="12.75" customHeight="1" x14ac:dyDescent="0.2">
      <c r="I746" s="42"/>
    </row>
    <row r="747" spans="9:9" ht="12.75" customHeight="1" x14ac:dyDescent="0.2">
      <c r="I747" s="42"/>
    </row>
    <row r="748" spans="9:9" ht="12.75" customHeight="1" x14ac:dyDescent="0.2">
      <c r="I748" s="42"/>
    </row>
    <row r="749" spans="9:9" ht="12.75" customHeight="1" x14ac:dyDescent="0.2">
      <c r="I749" s="42"/>
    </row>
    <row r="750" spans="9:9" ht="12.75" customHeight="1" x14ac:dyDescent="0.2">
      <c r="I750" s="42"/>
    </row>
    <row r="751" spans="9:9" ht="12.75" customHeight="1" x14ac:dyDescent="0.2">
      <c r="I751" s="42"/>
    </row>
    <row r="752" spans="9:9" ht="12.75" customHeight="1" x14ac:dyDescent="0.2">
      <c r="I752" s="42"/>
    </row>
    <row r="753" spans="9:9" ht="12.75" customHeight="1" x14ac:dyDescent="0.2">
      <c r="I753" s="42"/>
    </row>
    <row r="754" spans="9:9" ht="12.75" customHeight="1" x14ac:dyDescent="0.2">
      <c r="I754" s="42"/>
    </row>
    <row r="755" spans="9:9" ht="12.75" customHeight="1" x14ac:dyDescent="0.2">
      <c r="I755" s="42"/>
    </row>
    <row r="756" spans="9:9" ht="12.75" customHeight="1" x14ac:dyDescent="0.2">
      <c r="I756" s="42"/>
    </row>
    <row r="757" spans="9:9" ht="12.75" customHeight="1" x14ac:dyDescent="0.2">
      <c r="I757" s="42"/>
    </row>
    <row r="758" spans="9:9" ht="12.75" customHeight="1" x14ac:dyDescent="0.2">
      <c r="I758" s="42"/>
    </row>
    <row r="759" spans="9:9" ht="12.75" customHeight="1" x14ac:dyDescent="0.2">
      <c r="I759" s="42"/>
    </row>
    <row r="760" spans="9:9" ht="12.75" customHeight="1" x14ac:dyDescent="0.2">
      <c r="I760" s="42"/>
    </row>
    <row r="761" spans="9:9" ht="12.75" customHeight="1" x14ac:dyDescent="0.2">
      <c r="I761" s="42"/>
    </row>
    <row r="762" spans="9:9" ht="12.75" customHeight="1" x14ac:dyDescent="0.2">
      <c r="I762" s="42"/>
    </row>
    <row r="763" spans="9:9" ht="12.75" customHeight="1" x14ac:dyDescent="0.2">
      <c r="I763" s="42"/>
    </row>
    <row r="764" spans="9:9" ht="12.75" customHeight="1" x14ac:dyDescent="0.2">
      <c r="I764" s="42"/>
    </row>
    <row r="765" spans="9:9" ht="12.75" customHeight="1" x14ac:dyDescent="0.2">
      <c r="I765" s="42"/>
    </row>
    <row r="766" spans="9:9" ht="12.75" customHeight="1" x14ac:dyDescent="0.2">
      <c r="I766" s="42"/>
    </row>
    <row r="767" spans="9:9" ht="12.75" customHeight="1" x14ac:dyDescent="0.2">
      <c r="I767" s="42"/>
    </row>
    <row r="768" spans="9:9" ht="12.75" customHeight="1" x14ac:dyDescent="0.2">
      <c r="I768" s="42"/>
    </row>
    <row r="769" spans="9:9" ht="12.75" customHeight="1" x14ac:dyDescent="0.2">
      <c r="I769" s="42"/>
    </row>
    <row r="770" spans="9:9" ht="12.75" customHeight="1" x14ac:dyDescent="0.2">
      <c r="I770" s="42"/>
    </row>
    <row r="771" spans="9:9" ht="12.75" customHeight="1" x14ac:dyDescent="0.2">
      <c r="I771" s="42"/>
    </row>
    <row r="772" spans="9:9" ht="12.75" customHeight="1" x14ac:dyDescent="0.2">
      <c r="I772" s="42"/>
    </row>
    <row r="773" spans="9:9" ht="12.75" customHeight="1" x14ac:dyDescent="0.2">
      <c r="I773" s="42"/>
    </row>
    <row r="774" spans="9:9" ht="12.75" customHeight="1" x14ac:dyDescent="0.2">
      <c r="I774" s="42"/>
    </row>
    <row r="775" spans="9:9" ht="12.75" customHeight="1" x14ac:dyDescent="0.2">
      <c r="I775" s="42"/>
    </row>
    <row r="776" spans="9:9" ht="12.75" customHeight="1" x14ac:dyDescent="0.2">
      <c r="I776" s="42"/>
    </row>
    <row r="777" spans="9:9" ht="12.75" customHeight="1" x14ac:dyDescent="0.2">
      <c r="I777" s="42"/>
    </row>
    <row r="778" spans="9:9" ht="12.75" customHeight="1" x14ac:dyDescent="0.2">
      <c r="I778" s="42"/>
    </row>
    <row r="779" spans="9:9" ht="12.75" customHeight="1" x14ac:dyDescent="0.2">
      <c r="I779" s="42"/>
    </row>
    <row r="780" spans="9:9" ht="12.75" customHeight="1" x14ac:dyDescent="0.2">
      <c r="I780" s="42"/>
    </row>
    <row r="781" spans="9:9" ht="12.75" customHeight="1" x14ac:dyDescent="0.2">
      <c r="I781" s="42"/>
    </row>
    <row r="782" spans="9:9" ht="12.75" customHeight="1" x14ac:dyDescent="0.2">
      <c r="I782" s="42"/>
    </row>
    <row r="783" spans="9:9" ht="12.75" customHeight="1" x14ac:dyDescent="0.2">
      <c r="I783" s="42"/>
    </row>
    <row r="784" spans="9:9" ht="12.75" customHeight="1" x14ac:dyDescent="0.2">
      <c r="I784" s="42"/>
    </row>
    <row r="785" spans="9:9" ht="12.75" customHeight="1" x14ac:dyDescent="0.2">
      <c r="I785" s="42"/>
    </row>
    <row r="786" spans="9:9" ht="12.75" customHeight="1" x14ac:dyDescent="0.2">
      <c r="I786" s="42"/>
    </row>
    <row r="787" spans="9:9" ht="12.75" customHeight="1" x14ac:dyDescent="0.2">
      <c r="I787" s="42"/>
    </row>
    <row r="788" spans="9:9" ht="12.75" customHeight="1" x14ac:dyDescent="0.2">
      <c r="I788" s="42"/>
    </row>
    <row r="789" spans="9:9" ht="12.75" customHeight="1" x14ac:dyDescent="0.2">
      <c r="I789" s="42"/>
    </row>
    <row r="790" spans="9:9" ht="12.75" customHeight="1" x14ac:dyDescent="0.2">
      <c r="I790" s="42"/>
    </row>
    <row r="791" spans="9:9" ht="12.75" customHeight="1" x14ac:dyDescent="0.2">
      <c r="I791" s="42"/>
    </row>
    <row r="792" spans="9:9" ht="12.75" customHeight="1" x14ac:dyDescent="0.2">
      <c r="I792" s="42"/>
    </row>
    <row r="793" spans="9:9" ht="12.75" customHeight="1" x14ac:dyDescent="0.2">
      <c r="I793" s="42"/>
    </row>
    <row r="794" spans="9:9" ht="12.75" customHeight="1" x14ac:dyDescent="0.2">
      <c r="I794" s="42"/>
    </row>
    <row r="795" spans="9:9" ht="12.75" customHeight="1" x14ac:dyDescent="0.2">
      <c r="I795" s="42"/>
    </row>
    <row r="796" spans="9:9" ht="12.75" customHeight="1" x14ac:dyDescent="0.2">
      <c r="I796" s="42"/>
    </row>
    <row r="797" spans="9:9" ht="12.75" customHeight="1" x14ac:dyDescent="0.2">
      <c r="I797" s="42"/>
    </row>
    <row r="798" spans="9:9" ht="12.75" customHeight="1" x14ac:dyDescent="0.2">
      <c r="I798" s="42"/>
    </row>
    <row r="799" spans="9:9" ht="12.75" customHeight="1" x14ac:dyDescent="0.2">
      <c r="I799" s="42"/>
    </row>
    <row r="800" spans="9:9" ht="12.75" customHeight="1" x14ac:dyDescent="0.2">
      <c r="I800" s="42"/>
    </row>
    <row r="801" spans="9:9" ht="12.75" customHeight="1" x14ac:dyDescent="0.2">
      <c r="I801" s="42"/>
    </row>
    <row r="802" spans="9:9" ht="12.75" customHeight="1" x14ac:dyDescent="0.2">
      <c r="I802" s="42"/>
    </row>
    <row r="803" spans="9:9" ht="12.75" customHeight="1" x14ac:dyDescent="0.2">
      <c r="I803" s="42"/>
    </row>
    <row r="804" spans="9:9" ht="12.75" customHeight="1" x14ac:dyDescent="0.2">
      <c r="I804" s="42"/>
    </row>
    <row r="805" spans="9:9" ht="12.75" customHeight="1" x14ac:dyDescent="0.2">
      <c r="I805" s="42"/>
    </row>
    <row r="806" spans="9:9" ht="12.75" customHeight="1" x14ac:dyDescent="0.2">
      <c r="I806" s="42"/>
    </row>
    <row r="807" spans="9:9" ht="12.75" customHeight="1" x14ac:dyDescent="0.2">
      <c r="I807" s="42"/>
    </row>
    <row r="808" spans="9:9" ht="12.75" customHeight="1" x14ac:dyDescent="0.2">
      <c r="I808" s="42"/>
    </row>
    <row r="809" spans="9:9" ht="12.75" customHeight="1" x14ac:dyDescent="0.2">
      <c r="I809" s="42"/>
    </row>
    <row r="810" spans="9:9" ht="12.75" customHeight="1" x14ac:dyDescent="0.2">
      <c r="I810" s="42"/>
    </row>
    <row r="811" spans="9:9" ht="12.75" customHeight="1" x14ac:dyDescent="0.2">
      <c r="I811" s="42"/>
    </row>
    <row r="812" spans="9:9" ht="12.75" customHeight="1" x14ac:dyDescent="0.2">
      <c r="I812" s="42"/>
    </row>
    <row r="813" spans="9:9" ht="12.75" customHeight="1" x14ac:dyDescent="0.2">
      <c r="I813" s="42"/>
    </row>
    <row r="814" spans="9:9" ht="12.75" customHeight="1" x14ac:dyDescent="0.2">
      <c r="I814" s="42"/>
    </row>
    <row r="815" spans="9:9" ht="12.75" customHeight="1" x14ac:dyDescent="0.2">
      <c r="I815" s="42"/>
    </row>
    <row r="816" spans="9:9" ht="12.75" customHeight="1" x14ac:dyDescent="0.2">
      <c r="I816" s="42"/>
    </row>
    <row r="817" spans="9:9" ht="12.75" customHeight="1" x14ac:dyDescent="0.2">
      <c r="I817" s="42"/>
    </row>
    <row r="818" spans="9:9" ht="12.75" customHeight="1" x14ac:dyDescent="0.2">
      <c r="I818" s="42"/>
    </row>
    <row r="819" spans="9:9" ht="12.75" customHeight="1" x14ac:dyDescent="0.2">
      <c r="I819" s="42"/>
    </row>
    <row r="820" spans="9:9" ht="12.75" customHeight="1" x14ac:dyDescent="0.2">
      <c r="I820" s="42"/>
    </row>
    <row r="821" spans="9:9" ht="12.75" customHeight="1" x14ac:dyDescent="0.2">
      <c r="I821" s="42"/>
    </row>
    <row r="822" spans="9:9" ht="12.75" customHeight="1" x14ac:dyDescent="0.2">
      <c r="I822" s="42"/>
    </row>
    <row r="823" spans="9:9" ht="12.75" customHeight="1" x14ac:dyDescent="0.2">
      <c r="I823" s="42"/>
    </row>
    <row r="824" spans="9:9" ht="12.75" customHeight="1" x14ac:dyDescent="0.2">
      <c r="I824" s="42"/>
    </row>
    <row r="825" spans="9:9" ht="12.75" customHeight="1" x14ac:dyDescent="0.2">
      <c r="I825" s="42"/>
    </row>
    <row r="826" spans="9:9" ht="12.75" customHeight="1" x14ac:dyDescent="0.2">
      <c r="I826" s="42"/>
    </row>
    <row r="827" spans="9:9" ht="12.75" customHeight="1" x14ac:dyDescent="0.2">
      <c r="I827" s="42"/>
    </row>
    <row r="828" spans="9:9" ht="12.75" customHeight="1" x14ac:dyDescent="0.2">
      <c r="I828" s="42"/>
    </row>
    <row r="829" spans="9:9" ht="12.75" customHeight="1" x14ac:dyDescent="0.2">
      <c r="I829" s="42"/>
    </row>
    <row r="830" spans="9:9" ht="12.75" customHeight="1" x14ac:dyDescent="0.2">
      <c r="I830" s="42"/>
    </row>
    <row r="831" spans="9:9" ht="12.75" customHeight="1" x14ac:dyDescent="0.2">
      <c r="I831" s="42"/>
    </row>
    <row r="832" spans="9:9" ht="12.75" customHeight="1" x14ac:dyDescent="0.2">
      <c r="I832" s="42"/>
    </row>
    <row r="833" spans="9:9" ht="12.75" customHeight="1" x14ac:dyDescent="0.2">
      <c r="I833" s="42"/>
    </row>
    <row r="834" spans="9:9" ht="12.75" customHeight="1" x14ac:dyDescent="0.2">
      <c r="I834" s="42"/>
    </row>
    <row r="835" spans="9:9" ht="12.75" customHeight="1" x14ac:dyDescent="0.2">
      <c r="I835" s="42"/>
    </row>
    <row r="836" spans="9:9" ht="12.75" customHeight="1" x14ac:dyDescent="0.2">
      <c r="I836" s="42"/>
    </row>
    <row r="837" spans="9:9" ht="12.75" customHeight="1" x14ac:dyDescent="0.2">
      <c r="I837" s="42"/>
    </row>
    <row r="838" spans="9:9" ht="12.75" customHeight="1" x14ac:dyDescent="0.2">
      <c r="I838" s="42"/>
    </row>
    <row r="839" spans="9:9" ht="12.75" customHeight="1" x14ac:dyDescent="0.2">
      <c r="I839" s="42"/>
    </row>
    <row r="840" spans="9:9" ht="12.75" customHeight="1" x14ac:dyDescent="0.2">
      <c r="I840" s="42"/>
    </row>
    <row r="841" spans="9:9" ht="12.75" customHeight="1" x14ac:dyDescent="0.2">
      <c r="I841" s="42"/>
    </row>
    <row r="842" spans="9:9" ht="12.75" customHeight="1" x14ac:dyDescent="0.2">
      <c r="I842" s="42"/>
    </row>
    <row r="843" spans="9:9" ht="12.75" customHeight="1" x14ac:dyDescent="0.2">
      <c r="I843" s="42"/>
    </row>
    <row r="844" spans="9:9" ht="12.75" customHeight="1" x14ac:dyDescent="0.2">
      <c r="I844" s="42"/>
    </row>
    <row r="845" spans="9:9" ht="12.75" customHeight="1" x14ac:dyDescent="0.2">
      <c r="I845" s="42"/>
    </row>
    <row r="846" spans="9:9" ht="12.75" customHeight="1" x14ac:dyDescent="0.2">
      <c r="I846" s="42"/>
    </row>
    <row r="847" spans="9:9" ht="12.75" customHeight="1" x14ac:dyDescent="0.2">
      <c r="I847" s="42"/>
    </row>
    <row r="848" spans="9:9" ht="12.75" customHeight="1" x14ac:dyDescent="0.2">
      <c r="I848" s="42"/>
    </row>
    <row r="849" spans="9:9" ht="12.75" customHeight="1" x14ac:dyDescent="0.2">
      <c r="I849" s="42"/>
    </row>
    <row r="850" spans="9:9" ht="12.75" customHeight="1" x14ac:dyDescent="0.2">
      <c r="I850" s="42"/>
    </row>
    <row r="851" spans="9:9" ht="12.75" customHeight="1" x14ac:dyDescent="0.2">
      <c r="I851" s="42"/>
    </row>
    <row r="852" spans="9:9" ht="12.75" customHeight="1" x14ac:dyDescent="0.2">
      <c r="I852" s="42"/>
    </row>
    <row r="853" spans="9:9" ht="12.75" customHeight="1" x14ac:dyDescent="0.2">
      <c r="I853" s="42"/>
    </row>
    <row r="854" spans="9:9" ht="12.75" customHeight="1" x14ac:dyDescent="0.2">
      <c r="I854" s="42"/>
    </row>
    <row r="855" spans="9:9" ht="12.75" customHeight="1" x14ac:dyDescent="0.2">
      <c r="I855" s="42"/>
    </row>
    <row r="856" spans="9:9" ht="12.75" customHeight="1" x14ac:dyDescent="0.2">
      <c r="I856" s="42"/>
    </row>
    <row r="857" spans="9:9" ht="12.75" customHeight="1" x14ac:dyDescent="0.2">
      <c r="I857" s="42"/>
    </row>
    <row r="858" spans="9:9" ht="12.75" customHeight="1" x14ac:dyDescent="0.2">
      <c r="I858" s="42"/>
    </row>
    <row r="859" spans="9:9" ht="12.75" customHeight="1" x14ac:dyDescent="0.2">
      <c r="I859" s="42"/>
    </row>
    <row r="860" spans="9:9" ht="12.75" customHeight="1" x14ac:dyDescent="0.2">
      <c r="I860" s="42"/>
    </row>
    <row r="861" spans="9:9" ht="12.75" customHeight="1" x14ac:dyDescent="0.2">
      <c r="I861" s="42"/>
    </row>
    <row r="862" spans="9:9" ht="12.75" customHeight="1" x14ac:dyDescent="0.2">
      <c r="I862" s="42"/>
    </row>
    <row r="863" spans="9:9" ht="12.75" customHeight="1" x14ac:dyDescent="0.2">
      <c r="I863" s="42"/>
    </row>
    <row r="864" spans="9:9" ht="12.75" customHeight="1" x14ac:dyDescent="0.2">
      <c r="I864" s="42"/>
    </row>
    <row r="865" spans="9:9" ht="12.75" customHeight="1" x14ac:dyDescent="0.2">
      <c r="I865" s="42"/>
    </row>
    <row r="866" spans="9:9" ht="12.75" customHeight="1" x14ac:dyDescent="0.2">
      <c r="I866" s="42"/>
    </row>
    <row r="867" spans="9:9" ht="12.75" customHeight="1" x14ac:dyDescent="0.2">
      <c r="I867" s="42"/>
    </row>
    <row r="868" spans="9:9" ht="12.75" customHeight="1" x14ac:dyDescent="0.2">
      <c r="I868" s="42"/>
    </row>
    <row r="869" spans="9:9" ht="12.75" customHeight="1" x14ac:dyDescent="0.2">
      <c r="I869" s="42"/>
    </row>
    <row r="870" spans="9:9" ht="12.75" customHeight="1" x14ac:dyDescent="0.2">
      <c r="I870" s="42"/>
    </row>
    <row r="871" spans="9:9" ht="12.75" customHeight="1" x14ac:dyDescent="0.2">
      <c r="I871" s="42"/>
    </row>
    <row r="872" spans="9:9" ht="12.75" customHeight="1" x14ac:dyDescent="0.2">
      <c r="I872" s="42"/>
    </row>
    <row r="873" spans="9:9" ht="12.75" customHeight="1" x14ac:dyDescent="0.2">
      <c r="I873" s="42"/>
    </row>
    <row r="874" spans="9:9" ht="12.75" customHeight="1" x14ac:dyDescent="0.2">
      <c r="I874" s="42"/>
    </row>
    <row r="875" spans="9:9" ht="12.75" customHeight="1" x14ac:dyDescent="0.2">
      <c r="I875" s="42"/>
    </row>
    <row r="876" spans="9:9" ht="12.75" customHeight="1" x14ac:dyDescent="0.2">
      <c r="I876" s="42"/>
    </row>
    <row r="877" spans="9:9" ht="12.75" customHeight="1" x14ac:dyDescent="0.2">
      <c r="I877" s="42"/>
    </row>
    <row r="878" spans="9:9" ht="12.75" customHeight="1" x14ac:dyDescent="0.2">
      <c r="I878" s="42"/>
    </row>
    <row r="879" spans="9:9" ht="12.75" customHeight="1" x14ac:dyDescent="0.2">
      <c r="I879" s="42"/>
    </row>
    <row r="880" spans="9:9" ht="12.75" customHeight="1" x14ac:dyDescent="0.2">
      <c r="I880" s="42"/>
    </row>
    <row r="881" spans="9:9" ht="12.75" customHeight="1" x14ac:dyDescent="0.2">
      <c r="I881" s="42"/>
    </row>
    <row r="882" spans="9:9" ht="12.75" customHeight="1" x14ac:dyDescent="0.2">
      <c r="I882" s="42"/>
    </row>
    <row r="883" spans="9:9" ht="12.75" customHeight="1" x14ac:dyDescent="0.2">
      <c r="I883" s="42"/>
    </row>
    <row r="884" spans="9:9" ht="12.75" customHeight="1" x14ac:dyDescent="0.2">
      <c r="I884" s="42"/>
    </row>
    <row r="885" spans="9:9" ht="12.75" customHeight="1" x14ac:dyDescent="0.2">
      <c r="I885" s="42"/>
    </row>
    <row r="886" spans="9:9" ht="12.75" customHeight="1" x14ac:dyDescent="0.2">
      <c r="I886" s="42"/>
    </row>
    <row r="887" spans="9:9" ht="12.75" customHeight="1" x14ac:dyDescent="0.2">
      <c r="I887" s="42"/>
    </row>
    <row r="888" spans="9:9" ht="12.75" customHeight="1" x14ac:dyDescent="0.2">
      <c r="I888" s="42"/>
    </row>
    <row r="889" spans="9:9" ht="12.75" customHeight="1" x14ac:dyDescent="0.2">
      <c r="I889" s="42"/>
    </row>
    <row r="890" spans="9:9" ht="12.75" customHeight="1" x14ac:dyDescent="0.2">
      <c r="I890" s="42"/>
    </row>
    <row r="891" spans="9:9" ht="12.75" customHeight="1" x14ac:dyDescent="0.2">
      <c r="I891" s="42"/>
    </row>
    <row r="892" spans="9:9" ht="12.75" customHeight="1" x14ac:dyDescent="0.2">
      <c r="I892" s="42"/>
    </row>
    <row r="893" spans="9:9" ht="12.75" customHeight="1" x14ac:dyDescent="0.2">
      <c r="I893" s="42"/>
    </row>
    <row r="894" spans="9:9" ht="12.75" customHeight="1" x14ac:dyDescent="0.2">
      <c r="I894" s="42"/>
    </row>
    <row r="895" spans="9:9" ht="12.75" customHeight="1" x14ac:dyDescent="0.2">
      <c r="I895" s="42"/>
    </row>
    <row r="896" spans="9:9" ht="12.75" customHeight="1" x14ac:dyDescent="0.2">
      <c r="I896" s="42"/>
    </row>
    <row r="897" spans="9:9" ht="12.75" customHeight="1" x14ac:dyDescent="0.2">
      <c r="I897" s="42"/>
    </row>
    <row r="898" spans="9:9" ht="12.75" customHeight="1" x14ac:dyDescent="0.2">
      <c r="I898" s="42"/>
    </row>
    <row r="899" spans="9:9" ht="12.75" customHeight="1" x14ac:dyDescent="0.2">
      <c r="I899" s="42"/>
    </row>
    <row r="900" spans="9:9" ht="12.75" customHeight="1" x14ac:dyDescent="0.2">
      <c r="I900" s="42"/>
    </row>
    <row r="901" spans="9:9" ht="12.75" customHeight="1" x14ac:dyDescent="0.2">
      <c r="I901" s="42"/>
    </row>
    <row r="902" spans="9:9" ht="12.75" customHeight="1" x14ac:dyDescent="0.2">
      <c r="I902" s="42"/>
    </row>
    <row r="903" spans="9:9" ht="12.75" customHeight="1" x14ac:dyDescent="0.2">
      <c r="I903" s="42"/>
    </row>
    <row r="904" spans="9:9" ht="12.75" customHeight="1" x14ac:dyDescent="0.2">
      <c r="I904" s="42"/>
    </row>
    <row r="905" spans="9:9" ht="12.75" customHeight="1" x14ac:dyDescent="0.2">
      <c r="I905" s="42"/>
    </row>
    <row r="906" spans="9:9" ht="12.75" customHeight="1" x14ac:dyDescent="0.2">
      <c r="I906" s="42"/>
    </row>
    <row r="907" spans="9:9" ht="12.75" customHeight="1" x14ac:dyDescent="0.2">
      <c r="I907" s="42"/>
    </row>
    <row r="908" spans="9:9" ht="12.75" customHeight="1" x14ac:dyDescent="0.2">
      <c r="I908" s="42"/>
    </row>
    <row r="909" spans="9:9" ht="12.75" customHeight="1" x14ac:dyDescent="0.2">
      <c r="I909" s="42"/>
    </row>
    <row r="910" spans="9:9" ht="12.75" customHeight="1" x14ac:dyDescent="0.2">
      <c r="I910" s="42"/>
    </row>
    <row r="911" spans="9:9" ht="12.75" customHeight="1" x14ac:dyDescent="0.2">
      <c r="I911" s="42"/>
    </row>
    <row r="912" spans="9:9" ht="12.75" customHeight="1" x14ac:dyDescent="0.2">
      <c r="I912" s="42"/>
    </row>
    <row r="913" spans="9:9" ht="12.75" customHeight="1" x14ac:dyDescent="0.2">
      <c r="I913" s="42"/>
    </row>
    <row r="914" spans="9:9" ht="12.75" customHeight="1" x14ac:dyDescent="0.2">
      <c r="I914" s="42"/>
    </row>
    <row r="915" spans="9:9" ht="12.75" customHeight="1" x14ac:dyDescent="0.2">
      <c r="I915" s="42"/>
    </row>
    <row r="916" spans="9:9" ht="12.75" customHeight="1" x14ac:dyDescent="0.2">
      <c r="I916" s="42"/>
    </row>
    <row r="917" spans="9:9" ht="12.75" customHeight="1" x14ac:dyDescent="0.2">
      <c r="I917" s="42"/>
    </row>
    <row r="918" spans="9:9" ht="12.75" customHeight="1" x14ac:dyDescent="0.2">
      <c r="I918" s="42"/>
    </row>
    <row r="919" spans="9:9" ht="12.75" customHeight="1" x14ac:dyDescent="0.2">
      <c r="I919" s="42"/>
    </row>
    <row r="920" spans="9:9" ht="12.75" customHeight="1" x14ac:dyDescent="0.2">
      <c r="I920" s="42"/>
    </row>
    <row r="921" spans="9:9" ht="12.75" customHeight="1" x14ac:dyDescent="0.2">
      <c r="I921" s="42"/>
    </row>
    <row r="922" spans="9:9" ht="12.75" customHeight="1" x14ac:dyDescent="0.2">
      <c r="I922" s="42"/>
    </row>
    <row r="923" spans="9:9" ht="12.75" customHeight="1" x14ac:dyDescent="0.2">
      <c r="I923" s="42"/>
    </row>
    <row r="924" spans="9:9" ht="12.75" customHeight="1" x14ac:dyDescent="0.2">
      <c r="I924" s="42"/>
    </row>
    <row r="925" spans="9:9" ht="12.75" customHeight="1" x14ac:dyDescent="0.2">
      <c r="I925" s="42"/>
    </row>
    <row r="926" spans="9:9" ht="12.75" customHeight="1" x14ac:dyDescent="0.2">
      <c r="I926" s="42"/>
    </row>
    <row r="927" spans="9:9" ht="12.75" customHeight="1" x14ac:dyDescent="0.2">
      <c r="I927" s="42"/>
    </row>
    <row r="928" spans="9:9" ht="12.75" customHeight="1" x14ac:dyDescent="0.2">
      <c r="I928" s="42"/>
    </row>
    <row r="929" spans="9:9" ht="12.75" customHeight="1" x14ac:dyDescent="0.2">
      <c r="I929" s="42"/>
    </row>
    <row r="930" spans="9:9" ht="12.75" customHeight="1" x14ac:dyDescent="0.2">
      <c r="I930" s="42"/>
    </row>
    <row r="931" spans="9:9" ht="12.75" customHeight="1" x14ac:dyDescent="0.2">
      <c r="I931" s="42"/>
    </row>
    <row r="932" spans="9:9" ht="12.75" customHeight="1" x14ac:dyDescent="0.2">
      <c r="I932" s="42"/>
    </row>
    <row r="933" spans="9:9" ht="12.75" customHeight="1" x14ac:dyDescent="0.2">
      <c r="I933" s="42"/>
    </row>
    <row r="934" spans="9:9" ht="12.75" customHeight="1" x14ac:dyDescent="0.2">
      <c r="I934" s="42"/>
    </row>
    <row r="935" spans="9:9" ht="12.75" customHeight="1" x14ac:dyDescent="0.2">
      <c r="I935" s="42"/>
    </row>
    <row r="936" spans="9:9" ht="12.75" customHeight="1" x14ac:dyDescent="0.2">
      <c r="I936" s="42"/>
    </row>
    <row r="937" spans="9:9" ht="12.75" customHeight="1" x14ac:dyDescent="0.2">
      <c r="I937" s="42"/>
    </row>
    <row r="938" spans="9:9" ht="12.75" customHeight="1" x14ac:dyDescent="0.2">
      <c r="I938" s="42"/>
    </row>
    <row r="939" spans="9:9" ht="12.75" customHeight="1" x14ac:dyDescent="0.2">
      <c r="I939" s="42"/>
    </row>
    <row r="940" spans="9:9" ht="12.75" customHeight="1" x14ac:dyDescent="0.2">
      <c r="I940" s="42"/>
    </row>
    <row r="941" spans="9:9" ht="12.75" customHeight="1" x14ac:dyDescent="0.2">
      <c r="I941" s="42"/>
    </row>
    <row r="942" spans="9:9" ht="12.75" customHeight="1" x14ac:dyDescent="0.2">
      <c r="I942" s="42"/>
    </row>
    <row r="943" spans="9:9" ht="12.75" customHeight="1" x14ac:dyDescent="0.2">
      <c r="I943" s="42"/>
    </row>
    <row r="944" spans="9:9" ht="12.75" customHeight="1" x14ac:dyDescent="0.2">
      <c r="I944" s="42"/>
    </row>
    <row r="945" spans="9:9" ht="12.75" customHeight="1" x14ac:dyDescent="0.2">
      <c r="I945" s="42"/>
    </row>
    <row r="946" spans="9:9" ht="12.75" customHeight="1" x14ac:dyDescent="0.2">
      <c r="I946" s="42"/>
    </row>
    <row r="947" spans="9:9" ht="12.75" customHeight="1" x14ac:dyDescent="0.2">
      <c r="I947" s="42"/>
    </row>
    <row r="948" spans="9:9" ht="12.75" customHeight="1" x14ac:dyDescent="0.2">
      <c r="I948" s="42"/>
    </row>
    <row r="949" spans="9:9" ht="12.75" customHeight="1" x14ac:dyDescent="0.2">
      <c r="I949" s="42"/>
    </row>
    <row r="950" spans="9:9" ht="12.75" customHeight="1" x14ac:dyDescent="0.2">
      <c r="I950" s="42"/>
    </row>
    <row r="951" spans="9:9" ht="12.75" customHeight="1" x14ac:dyDescent="0.2">
      <c r="I951" s="42"/>
    </row>
    <row r="952" spans="9:9" ht="12.75" customHeight="1" x14ac:dyDescent="0.2">
      <c r="I952" s="42"/>
    </row>
    <row r="953" spans="9:9" ht="12.75" customHeight="1" x14ac:dyDescent="0.2">
      <c r="I953" s="42"/>
    </row>
    <row r="954" spans="9:9" ht="12.75" customHeight="1" x14ac:dyDescent="0.2">
      <c r="I954" s="42"/>
    </row>
    <row r="955" spans="9:9" ht="12.75" customHeight="1" x14ac:dyDescent="0.2">
      <c r="I955" s="42"/>
    </row>
    <row r="956" spans="9:9" ht="12.75" customHeight="1" x14ac:dyDescent="0.2">
      <c r="I956" s="42"/>
    </row>
    <row r="957" spans="9:9" ht="12.75" customHeight="1" x14ac:dyDescent="0.2">
      <c r="I957" s="42"/>
    </row>
    <row r="958" spans="9:9" ht="12.75" customHeight="1" x14ac:dyDescent="0.2">
      <c r="I958" s="42"/>
    </row>
    <row r="959" spans="9:9" ht="12.75" customHeight="1" x14ac:dyDescent="0.2">
      <c r="I959" s="42"/>
    </row>
    <row r="960" spans="9:9" ht="12.75" customHeight="1" x14ac:dyDescent="0.2">
      <c r="I960" s="42"/>
    </row>
    <row r="961" spans="9:9" ht="12.75" customHeight="1" x14ac:dyDescent="0.2">
      <c r="I961" s="42"/>
    </row>
    <row r="962" spans="9:9" ht="12.75" customHeight="1" x14ac:dyDescent="0.2">
      <c r="I962" s="42"/>
    </row>
    <row r="963" spans="9:9" ht="12.75" customHeight="1" x14ac:dyDescent="0.2">
      <c r="I963" s="42"/>
    </row>
    <row r="964" spans="9:9" ht="12.75" customHeight="1" x14ac:dyDescent="0.2">
      <c r="I964" s="42"/>
    </row>
    <row r="965" spans="9:9" ht="12.75" customHeight="1" x14ac:dyDescent="0.2">
      <c r="I965" s="42"/>
    </row>
    <row r="966" spans="9:9" ht="12.75" customHeight="1" x14ac:dyDescent="0.2">
      <c r="I966" s="42"/>
    </row>
    <row r="967" spans="9:9" ht="12.75" customHeight="1" x14ac:dyDescent="0.2">
      <c r="I967" s="42"/>
    </row>
    <row r="968" spans="9:9" ht="12.75" customHeight="1" x14ac:dyDescent="0.2">
      <c r="I968" s="42"/>
    </row>
    <row r="969" spans="9:9" ht="12.75" customHeight="1" x14ac:dyDescent="0.2">
      <c r="I969" s="42"/>
    </row>
    <row r="970" spans="9:9" ht="12.75" customHeight="1" x14ac:dyDescent="0.2">
      <c r="I970" s="42"/>
    </row>
    <row r="971" spans="9:9" ht="12.75" customHeight="1" x14ac:dyDescent="0.2">
      <c r="I971" s="42"/>
    </row>
    <row r="972" spans="9:9" ht="12.75" customHeight="1" x14ac:dyDescent="0.2">
      <c r="I972" s="42"/>
    </row>
    <row r="973" spans="9:9" ht="12.75" customHeight="1" x14ac:dyDescent="0.2">
      <c r="I973" s="42"/>
    </row>
    <row r="974" spans="9:9" ht="12.75" customHeight="1" x14ac:dyDescent="0.2">
      <c r="I974" s="42"/>
    </row>
    <row r="975" spans="9:9" ht="12.75" customHeight="1" x14ac:dyDescent="0.2">
      <c r="I975" s="42"/>
    </row>
    <row r="976" spans="9:9" ht="12.75" customHeight="1" x14ac:dyDescent="0.2">
      <c r="I976" s="42"/>
    </row>
    <row r="977" spans="9:9" ht="12.75" customHeight="1" x14ac:dyDescent="0.2">
      <c r="I977" s="42"/>
    </row>
    <row r="978" spans="9:9" ht="12.75" customHeight="1" x14ac:dyDescent="0.2">
      <c r="I978" s="42"/>
    </row>
    <row r="979" spans="9:9" ht="12.75" customHeight="1" x14ac:dyDescent="0.2">
      <c r="I979" s="42"/>
    </row>
    <row r="980" spans="9:9" ht="12.75" customHeight="1" x14ac:dyDescent="0.2">
      <c r="I980" s="42"/>
    </row>
    <row r="981" spans="9:9" ht="12.75" customHeight="1" x14ac:dyDescent="0.2">
      <c r="I981" s="42"/>
    </row>
    <row r="982" spans="9:9" ht="12.75" customHeight="1" x14ac:dyDescent="0.2">
      <c r="I982" s="42"/>
    </row>
    <row r="983" spans="9:9" ht="12.75" customHeight="1" x14ac:dyDescent="0.2">
      <c r="I983" s="42"/>
    </row>
    <row r="984" spans="9:9" ht="12.75" customHeight="1" x14ac:dyDescent="0.2">
      <c r="I984" s="42"/>
    </row>
    <row r="985" spans="9:9" ht="12.75" customHeight="1" x14ac:dyDescent="0.2">
      <c r="I985" s="42"/>
    </row>
    <row r="986" spans="9:9" ht="12.75" customHeight="1" x14ac:dyDescent="0.2">
      <c r="I986" s="42"/>
    </row>
    <row r="987" spans="9:9" ht="12.75" customHeight="1" x14ac:dyDescent="0.2">
      <c r="I987" s="42"/>
    </row>
    <row r="988" spans="9:9" ht="12.75" customHeight="1" x14ac:dyDescent="0.2">
      <c r="I988" s="42"/>
    </row>
    <row r="989" spans="9:9" ht="12.75" customHeight="1" x14ac:dyDescent="0.2">
      <c r="I989" s="42"/>
    </row>
    <row r="990" spans="9:9" ht="12.75" customHeight="1" x14ac:dyDescent="0.2">
      <c r="I990" s="42"/>
    </row>
    <row r="991" spans="9:9" ht="12.75" customHeight="1" x14ac:dyDescent="0.2">
      <c r="I991" s="42"/>
    </row>
    <row r="992" spans="9:9" ht="12.75" customHeight="1" x14ac:dyDescent="0.2">
      <c r="I992" s="42"/>
    </row>
    <row r="993" spans="9:9" ht="12.75" customHeight="1" x14ac:dyDescent="0.2">
      <c r="I993" s="42"/>
    </row>
    <row r="994" spans="9:9" ht="12.75" customHeight="1" x14ac:dyDescent="0.2">
      <c r="I994" s="42"/>
    </row>
    <row r="995" spans="9:9" ht="12.75" customHeight="1" x14ac:dyDescent="0.2">
      <c r="I995" s="42"/>
    </row>
    <row r="996" spans="9:9" ht="12.75" customHeight="1" x14ac:dyDescent="0.2">
      <c r="I996" s="42"/>
    </row>
    <row r="997" spans="9:9" ht="12.75" customHeight="1" x14ac:dyDescent="0.2">
      <c r="I997" s="42"/>
    </row>
    <row r="998" spans="9:9" ht="12.75" customHeight="1" x14ac:dyDescent="0.2">
      <c r="I998" s="42"/>
    </row>
    <row r="999" spans="9:9" ht="12.75" customHeight="1" x14ac:dyDescent="0.2">
      <c r="I999" s="42"/>
    </row>
    <row r="1000" spans="9:9" ht="12.75" customHeight="1" x14ac:dyDescent="0.2">
      <c r="I1000" s="42"/>
    </row>
  </sheetData>
  <pageMargins left="0.7" right="0.7" top="0.75" bottom="0.75" header="0" footer="0"/>
  <pageSetup orientation="landscape"/>
  <headerFooter>
    <oddFooter>&amp;CCálculo dos Valores Estimativos após análise do Desvio Padrão.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size="7" baseType="lpstr">
      <vt:lpstr>DADOS e Estimativa</vt:lpstr>
      <vt:lpstr>Cálculo da Estimativa</vt:lpstr>
      <vt:lpstr>'Cálculo da Estimativa'!Excel_BuiltIn_Print_Area</vt:lpstr>
      <vt:lpstr>'DADOS e Estimativa'!Excel_BuiltIn_Print_Area</vt:lpstr>
      <vt:lpstr>Excel_BuiltIn_Print_Area_2_1</vt:lpstr>
      <vt:lpstr>'Cálculo da Estimativa'!Excel_BuiltIn_Print_Titles</vt:lpstr>
      <vt:lpstr>'DADOS e Estimativa'!Excel_BuiltIn_Print_Titles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Aguiar Rezende</dc:creator>
  <cp:lastModifiedBy>Christiano Ferreira</cp:lastModifiedBy>
  <cp:lastPrinted>2021-09-09T20:18:05Z</cp:lastPrinted>
  <dcterms:created xsi:type="dcterms:W3CDTF">2019-01-15T18:59:25Z</dcterms:created>
  <dcterms:modified xsi:type="dcterms:W3CDTF">2021-09-09T20:18:46Z</dcterms:modified>
</cp:coreProperties>
</file>